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9105" activeTab="1"/>
  </bookViews>
  <sheets>
    <sheet name="BIEU SO 1 2020" sheetId="1" r:id="rId1"/>
    <sheet name="VP BIEU SO 22020" sheetId="2" r:id="rId2"/>
    <sheet name="Sheet3" sheetId="3" r:id="rId3"/>
  </sheets>
  <externalReferences>
    <externalReference r:id="rId6"/>
  </externalReferences>
  <definedNames>
    <definedName name="_xlnm.Print_Titles" localSheetId="0">'BIEU SO 1 2020'!$12:$13</definedName>
    <definedName name="_xlnm.Print_Titles" localSheetId="1">'VP BIEU SO 22020'!$8:$8</definedName>
  </definedNames>
  <calcPr fullCalcOnLoad="1"/>
</workbook>
</file>

<file path=xl/sharedStrings.xml><?xml version="1.0" encoding="utf-8"?>
<sst xmlns="http://schemas.openxmlformats.org/spreadsheetml/2006/main" count="201" uniqueCount="131">
  <si>
    <t>CỘNG HÒA XÃ HỘI CHỦ NGHĨA VIỆT NAM</t>
  </si>
  <si>
    <t>Độc lập - Tự do - Hạnh phúc</t>
  </si>
  <si>
    <t>ĐƠN VỊ: SỞ KHOA HỌC VÀ CÔNG NGHỆ TỈNH TUYÊN QUANG</t>
  </si>
  <si>
    <t>Số TT</t>
  </si>
  <si>
    <t>Nội dung</t>
  </si>
  <si>
    <t>Tổng số đã phân bổ</t>
  </si>
  <si>
    <t>Trong đó</t>
  </si>
  <si>
    <t>Văn phòng Sở</t>
  </si>
  <si>
    <t>Chi cục TĐC</t>
  </si>
  <si>
    <t>I</t>
  </si>
  <si>
    <t>A</t>
  </si>
  <si>
    <t>(chi tiết theo từng loại phí, lệ phí)</t>
  </si>
  <si>
    <t>Thu hoạt động SX, cung ứng dịch vụ</t>
  </si>
  <si>
    <t>Thu viện trợ</t>
  </si>
  <si>
    <t>Thu sự nghiệp khác</t>
  </si>
  <si>
    <t>II</t>
  </si>
  <si>
    <t>III</t>
  </si>
  <si>
    <t>B</t>
  </si>
  <si>
    <t>IV</t>
  </si>
  <si>
    <t>DỰ TOÁN CHI NGÂN SÁCH NHÀ NƯỚC</t>
  </si>
  <si>
    <t>DỰ TOÁN THU</t>
  </si>
  <si>
    <t>Đỗ Hồng Thanh</t>
  </si>
  <si>
    <t>Thủ trưởng đơn vị</t>
  </si>
  <si>
    <t>xong</t>
  </si>
  <si>
    <t>Tổng số 
được giao</t>
  </si>
  <si>
    <t xml:space="preserve">Nơi nhận: </t>
  </si>
  <si>
    <t xml:space="preserve"> - Sở Tài chính Tuyên Quang</t>
  </si>
  <si>
    <t xml:space="preserve"> - Giám đốc Sở</t>
  </si>
  <si>
    <t xml:space="preserve">                          Biểu số: 2</t>
  </si>
  <si>
    <t>Dự toán
được giao</t>
  </si>
  <si>
    <t xml:space="preserve"> - Lưu kế toán</t>
  </si>
  <si>
    <t>DỰ TOÁN CHI NSNN</t>
  </si>
  <si>
    <t>Số thu phí, lệ phí</t>
  </si>
  <si>
    <t>Trung tâm ƯDTBKH
&amp;CN</t>
  </si>
  <si>
    <t>CÁC CHỈ TIÊU ĐƯỢC GIAO</t>
  </si>
  <si>
    <t>Định mức chi thường xuyên (trđ/bc/năm)</t>
  </si>
  <si>
    <t>*</t>
  </si>
  <si>
    <t>Đơn vị dự toán cấp I (QLNN)</t>
  </si>
  <si>
    <t>Từ 01 đến biên chế thứ 10</t>
  </si>
  <si>
    <t>Từ 11 đến biên chế thứ 20</t>
  </si>
  <si>
    <t>Trên 20 biên chế</t>
  </si>
  <si>
    <t>Đơn vị dự toán cấp II (QLNN)</t>
  </si>
  <si>
    <t>Đơn vị dự toán cấp II (SNKT)</t>
  </si>
  <si>
    <t>Hệ số định mức</t>
  </si>
  <si>
    <t>Định mức chi cho phương tiện</t>
  </si>
  <si>
    <t>C</t>
  </si>
  <si>
    <t>Chi từ nguồn thu được để lại</t>
  </si>
  <si>
    <r>
      <t xml:space="preserve"> - Niêm yết tại VP Sở</t>
    </r>
    <r>
      <rPr>
        <sz val="8"/>
        <rFont val="Times New Roman"/>
        <family val="1"/>
      </rPr>
      <t xml:space="preserve"> (trong thời gian 90 ngày kể từ ngày ký)</t>
    </r>
  </si>
  <si>
    <t>Thực hiện theo Thông tư số 61/2017/TT-BTC  ngày 15/6/2017 của Bộ Tài chính</t>
  </si>
  <si>
    <t>(Dùng cho đơn vị sử dụng ngân sách)</t>
  </si>
  <si>
    <t>TỔNG SỐ THU, CHI, NỘP NGÂN SÁCH PHÍ, LỆ PHÍ</t>
  </si>
  <si>
    <t>1.1</t>
  </si>
  <si>
    <t>Lệ phí</t>
  </si>
  <si>
    <t xml:space="preserve">1.2 </t>
  </si>
  <si>
    <t>Phí</t>
  </si>
  <si>
    <t>Chi từ nguồn thu phí được để lại</t>
  </si>
  <si>
    <t>Đơn vị tính: Triệu đồng</t>
  </si>
  <si>
    <t>1.2</t>
  </si>
  <si>
    <t>1.3</t>
  </si>
  <si>
    <t>2.1</t>
  </si>
  <si>
    <t xml:space="preserve"> Kinh phí thực hiện nhiệm vụ khoa học
( Khoản 101; Mã nguồn ngân sách 16)</t>
  </si>
  <si>
    <t xml:space="preserve">Kinh phí thực hiện chế độ tự chủ 
(Khoản 341; Mã nguồn ngân sách 13) </t>
  </si>
  <si>
    <t xml:space="preserve"> - Chi định mức theo Nghị quyết số 06/2016/NQ-HĐND</t>
  </si>
  <si>
    <t xml:space="preserve"> Trong đó; Kinh phí trích lập quỹ thi đua khen thưởng theo Nghị định số 91/2017/NĐ-CP </t>
  </si>
  <si>
    <t xml:space="preserve"> - Chi tiền lương, các khoản phụ cấp theo lương</t>
  </si>
  <si>
    <t xml:space="preserve"> - Chi các khoản bảo hiểm, kinh phí công đoàn</t>
  </si>
  <si>
    <t xml:space="preserve"> - Chi phụ cấp trách nhiệm cấp ủy</t>
  </si>
  <si>
    <t xml:space="preserve"> - Chi xăng dầu xe ô tô</t>
  </si>
  <si>
    <t xml:space="preserve">Kinh phí không thực hiện chế độ tự chủ 
(Khoản 341; Mã nguồn ngân sách 12) </t>
  </si>
  <si>
    <t xml:space="preserve"> - Kinh phí kiểm tra, quản lý các hoạt động Khoa học công nghệ</t>
  </si>
  <si>
    <t xml:space="preserve"> - Kinh phí tổ chức cuộc thi sáng tạo kỹ thuật</t>
  </si>
  <si>
    <t xml:space="preserve"> - Kinh phí xuất bản bản tin Khoa học công nghệ</t>
  </si>
  <si>
    <r>
      <t xml:space="preserve"> - </t>
    </r>
    <r>
      <rPr>
        <sz val="12"/>
        <rFont val="Times New Roman"/>
        <family val="1"/>
      </rPr>
      <t>Kinh phí tập huấn đổi mới, tăng cường năng lực nghiên cứu khoa học, đổi mới công nghệ, sở hữu trí tuệ, tiêu chuẩn đo lường chất lượng của doanh nghiệp.</t>
    </r>
  </si>
  <si>
    <t xml:space="preserve"> -  Kinh phí mua 02 máy điều hòa phòng hội trường</t>
  </si>
  <si>
    <t xml:space="preserve"> -  Kinh phí mua 01 bộ máy chiếu phòng họp </t>
  </si>
  <si>
    <t xml:space="preserve"> -  Kinh phí sửa xe ô tô</t>
  </si>
  <si>
    <t xml:space="preserve"> -  Kinh phí tổ chức ngày công nghệ Việt Nam</t>
  </si>
  <si>
    <t xml:space="preserve"> -  Kinh phí thuê phần mềm quản lý văn bản và điều hành công việc</t>
  </si>
  <si>
    <t xml:space="preserve"> Kinh phí tiết kiệm 10%</t>
  </si>
  <si>
    <t>Nghiên cứu khoa học</t>
  </si>
  <si>
    <t xml:space="preserve"> - Đề tài Nghiên cứu ứng dụng lai tạo, tuyển chọn và nhân giống cây keo có chu kỳ ngắn, sinh khối lớn, chống chịu bệnh đáp ứng nhu cầu về nguyên liệu phục vụ nhà máy giấy trên địa bàn tỉnh Tuyên Quang</t>
  </si>
  <si>
    <t xml:space="preserve"> - Dự án Nghiên cứu chuyển hóa rừng trồng kinh doanh gỗ nhỏ bằng loại keo (Acacia) sang kinh do0anh gỗ lớn kết hợp với kinh doanh nguyên liệu giấy có năng suất và giá trị kinh tế cao tại tỉnh Tuyên Quang</t>
  </si>
  <si>
    <t xml:space="preserve"> - Đề tài: Khảo sát, đánh giá thực trạng việc xây dựng thương hiệu và nghiên cứu, đề xuất giải pháp phát triển thương hiệu các sản phẩm, hàng hóa của tỉnh Tuyên Quang </t>
  </si>
  <si>
    <t xml:space="preserve"> - Dự án: Xây dựng và phát sóng chương trình truyền hình "Phát triển thương hiệu - Tài sản trí tuệ tỉnh Tuyên Quang" trên Đài phát thanh và truyền hình tỉnh</t>
  </si>
  <si>
    <t xml:space="preserve"> - Đề tài" Nghiên cứu, sản xuất trà thảo dược từ cây xạ đen tại khu du lịch suối khoáng Mỹ Lâm, huyện Yên Sơn, tỉnh Tuyên Quang</t>
  </si>
  <si>
    <t xml:space="preserve"> - Đề tài" Nghiên cứu và triển khai hệ thống phần mềm, cơ sở dữ liệu và website tương tác phục vụ hướng dẫn du lịch thông minh tại tỉnh Tuyên Quang</t>
  </si>
  <si>
    <t xml:space="preserve"> - Đề tài" Nghiên cứu thực trạng, đề xuất giải pháp phát triển du lịch cộng đồng trên địa bàn tỉnh Tuyên Quang trong thời gian tới</t>
  </si>
  <si>
    <t xml:space="preserve"> - Dự án: Ứng dụng công nghệ thụ tinh nhân tạo trâu trên địa bàn tỉnh Tuyên Quang</t>
  </si>
  <si>
    <t xml:space="preserve"> - Kinh phí hỗ trợ doanh nghiệp thực hiện dự án khoa học ứng dụng tiến bộ kỹ thuật điều chế rừng keo nguyên liệu giấy thành rừng keo gỗ lớn</t>
  </si>
  <si>
    <t xml:space="preserve"> - Kinh phí hỗ trợ doanh nghiệp thực hiện dự án khoa học ứng dụng tiến bộ kỹ thuật xây dựng mô hình trồng mới giống chè đặc sản Đại Bạch Trà theo hướng VietGAP tại thôn Phiêng Ngàm, xã Sinh Long, huyện Na Hang</t>
  </si>
  <si>
    <t xml:space="preserve"> - Kinh phí hỗ trợ doanh nghiệp đổi mới công nghệ sản xuất tôn 3 lớp cách âm, cách nhiệt (DN tư nhân Hưng Hà)</t>
  </si>
  <si>
    <t xml:space="preserve"> - Kinh phí hỗ trợ doanh nghiệp thực hiện dự án khoa học ứng dụng tiến bộ kỹ thuật trong sản xuất chè bền vững theo tiêu chuẩn quốc tế (RA) tại công ty cổ phẩn chè Tân Trào</t>
  </si>
  <si>
    <t xml:space="preserve"> - Dự án Ứng dụng kỹ thuật trồng rừng sản xuất bằng loài cây keo lai sản xuất bằng phương pháp nuôi cấy mô</t>
  </si>
  <si>
    <t xml:space="preserve"> - Đề tài Trí thức tỉnh Tuyên Quang</t>
  </si>
  <si>
    <t xml:space="preserve"> - Đề tài  "Một số giải pháp đảm bảo quyền của người dân tộc thiểu số nhằm tăng cường khối đại đoàn kết dân tộc của tỉnh Tuyên Quang"</t>
  </si>
  <si>
    <t xml:space="preserve"> - Kinh phí hội thảo đánh giá các đề tài dự án</t>
  </si>
  <si>
    <t>2.3</t>
  </si>
  <si>
    <t xml:space="preserve">  Kinh phí tiết kiệm 10%</t>
  </si>
  <si>
    <t xml:space="preserve"> Chi Quản lý hành chính</t>
  </si>
  <si>
    <t>Biểu số: 1</t>
  </si>
  <si>
    <t>(Dùng cho đơn vị dự toán ngân sách cấp I/đơn vị dự toán ngân sách cấp trên)</t>
  </si>
  <si>
    <t>Đơn vị tính: triệu đồng</t>
  </si>
  <si>
    <t>Tổng số thu, chi nộp ngân sách phí, lệ phí</t>
  </si>
  <si>
    <t>Lệ phí cấp giấy đăng ký công bố hợp chuẩn</t>
  </si>
  <si>
    <t>Số thu sự nghiệp</t>
  </si>
  <si>
    <t>Thu từ dịch vụ kiểm định phương tiện đo lường</t>
  </si>
  <si>
    <t>Kinh phí nhiệm vụ thường xuyên</t>
  </si>
  <si>
    <t xml:space="preserve"> - Số thu để lại dành làm lương</t>
  </si>
  <si>
    <t xml:space="preserve"> - Số thu để lại chi cho hoạt động Sự nghiệp</t>
  </si>
  <si>
    <r>
      <t xml:space="preserve"> - </t>
    </r>
    <r>
      <rPr>
        <sz val="10"/>
        <rFont val="Times New Roman"/>
        <family val="1"/>
      </rPr>
      <t>Kinh phí tập huấn đổi mới, tăng cường năng lực nghiên cứu khoa học, đổi mới công nghệ, sở hữu trí tuệ, tiêu chuẩn đo lường chất lượng của doanh nghiệp.</t>
    </r>
  </si>
  <si>
    <t xml:space="preserve"> - Thông báo hỏi đáp hàng rào kỹ thuật trong thương mại (TBT)</t>
  </si>
  <si>
    <t xml:space="preserve"> - Kinh phí thanh tra, kiểm tra tiêu chuẩn, đo lường, chất lượng, hàng hóa</t>
  </si>
  <si>
    <t xml:space="preserve"> - Kinh phí chi kiểm định, hiệu chuẩn hệ thống chuẩn</t>
  </si>
  <si>
    <t xml:space="preserve"> - Kinh phí đào tạo đánh giá về đo lường của hàng đóng gói sẵn, chuyên gia đánh giá hệ thống quản lý chất lượng tại cơ quan HCSN</t>
  </si>
  <si>
    <t xml:space="preserve"> - Kinh phí tổ chức hội nghị phổ biến Nghị định số 43/2017/NĐ-CP về nhãn hàng hóa cho Doanh nghiệp và cơ sở sản xuất trên địa bàn tỉnh Tuyên Quang</t>
  </si>
  <si>
    <t xml:space="preserve"> - Kinh phí mua máy điều hòa phòng thiết bị (2 cái)</t>
  </si>
  <si>
    <t xml:space="preserve"> - Kinh phí mua máy Scan</t>
  </si>
  <si>
    <t xml:space="preserve"> - Kinh phí mua bộ bàn ghế tiếp khách</t>
  </si>
  <si>
    <t xml:space="preserve">   - Kinh phí dự án: Nghiên cứu tuyển chọn, phát triển và xây dựng nhãn hiệu tập thể giống hồng ngâm Xuân Vân, huyện Yên Sơn, tỉnh Tuyên Quang.</t>
  </si>
  <si>
    <t xml:space="preserve"> DỰ TOÁN THU - CHI NGÂN SÁCH ĐƯỢC GIAO 
VÀ PHÂN BỔ CHO CÁC ĐƠN VỊ TRỰC THUỘC NĂM 2019</t>
  </si>
  <si>
    <t xml:space="preserve"> - Phê duyệt Dự án "Xây dựng mô hình ứng dụng công nghệ thông tin truyền thông để xây dựng, khai thác hệ thống cơ sở dữ liệu khoa học - công nghệ phục vụ nghiên cứu, chuyển giao, ứng dụng và đổi mới công nghệ nhằm phát triển hoạt động thông tin khoa học - công nghệ trên địa bàn tỉnh Tuyên Quang</t>
  </si>
  <si>
    <t xml:space="preserve"> - Phê duyệt Dự án "Xây dựng mô hình chăn nuôi, trồng trọt theo phương pháp hữu cơ tại tỉnh Tuyên Quang</t>
  </si>
  <si>
    <t xml:space="preserve"> DỰ TOÁN THU - CHI NGÂN SÁCH  NĂM 2020</t>
  </si>
  <si>
    <t>(Kèm theo Quyết định số:        /QĐ-SKHCN ngày       tháng  7  năm 2020</t>
  </si>
  <si>
    <t>Kinh phí sự nghiệp khoa học
(Khoản 101; Mã nguồn ngân sách 16)</t>
  </si>
  <si>
    <t xml:space="preserve">  Phê duyệt đề tài "Nghiên cứu giải pháp nâng cấp hoạt động xây dựng, áp dụng hệ thống quản lý chất lượng theo tiêu chuẩn quốc gia TCVN ISO 9001:2015 vào hoạt động của Uỷ ban nhân dân cấp xã, góp phần nâng cao chỉ số cải cách hành chính của tỉnh Tuyên Quang"</t>
  </si>
  <si>
    <t xml:space="preserve"> - Các phòng, đơn vị trực thuộc Sở</t>
  </si>
  <si>
    <t xml:space="preserve"> Kinh phí thực hiện nhiệm vụ khoa học (Khoản 101; Mã nguồn ngân sách 16)</t>
  </si>
  <si>
    <t xml:space="preserve">   Chương: 417</t>
  </si>
  <si>
    <t>Thực hiện theo Thông tư số 61/2017/TT-BTC 
ngày 15/6/2017 của Bộ Tài chính</t>
  </si>
  <si>
    <t xml:space="preserve"> - Phê duyệt đề tài "Thực trạng và giải pháp nâng cao chất lượng, hiệu quả hoạt động khoa học và công nghệ cấp huyện trên địa bàn tỉnh Tuyên Quang"</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</si>
</sst>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 #,##0_ ;_ * \-#,##0_ ;_ * &quot;-&quot;_ ;_ @_ "/>
    <numFmt numFmtId="184" formatCode="_ &quot;R&quot;\ * #,##0.00_ ;_ &quot;R&quot;\ * \-#,##0.00_ ;_ &quot;R&quot;\ * &quot;-&quot;??_ ;_ @_ "/>
    <numFmt numFmtId="185" formatCode="_ * #,##0.00_ ;_ * \-#,##0.00_ ;_ * &quot;-&quot;??_ ;_ @_ "/>
    <numFmt numFmtId="186" formatCode="_(* #,##0.0_);_(* \(#,##0.0\);_(* &quot;-&quot;??_);_(@_)"/>
    <numFmt numFmtId="187" formatCode="_(* #,##0_);_(* \(#,##0\);_(* &quot;-&quot;??_);_(@_)"/>
    <numFmt numFmtId="188" formatCode="_(* #,##0.000_);_(* \(#,##0.000\);_(* &quot;-&quot;??_);_(@_)"/>
    <numFmt numFmtId="189" formatCode="_-* #,##0.000_-;\-* #,##0.000_-;_-* &quot;-&quot;???_-;_-@_-"/>
  </numFmts>
  <fonts count="48">
    <font>
      <sz val="10"/>
      <name val="Arial"/>
      <family val="0"/>
    </font>
    <font>
      <sz val="8"/>
      <name val="Arial"/>
      <family val="0"/>
    </font>
    <font>
      <u val="single"/>
      <sz val="10"/>
      <color indexed="12"/>
      <name val="Arial"/>
      <family val="0"/>
    </font>
    <font>
      <u val="single"/>
      <sz val="10"/>
      <color indexed="36"/>
      <name val="Arial"/>
      <family val="0"/>
    </font>
    <font>
      <b/>
      <i/>
      <sz val="10"/>
      <name val="Times New Roman"/>
      <family val="1"/>
    </font>
    <font>
      <sz val="10"/>
      <name val="Times New Roman"/>
      <family val="1"/>
    </font>
    <font>
      <sz val="8"/>
      <name val="Times New Roman"/>
      <family val="1"/>
    </font>
    <font>
      <b/>
      <sz val="10"/>
      <name val="Times New Roman"/>
      <family val="1"/>
    </font>
    <font>
      <u val="single"/>
      <sz val="10"/>
      <name val="Times New Roman"/>
      <family val="1"/>
    </font>
    <font>
      <i/>
      <sz val="10"/>
      <name val="Times New Roman"/>
      <family val="1"/>
    </font>
    <font>
      <sz val="14"/>
      <name val="Times New Roman"/>
      <family val="1"/>
    </font>
    <font>
      <b/>
      <sz val="10"/>
      <color indexed="12"/>
      <name val="Times New Roman"/>
      <family val="1"/>
    </font>
    <font>
      <b/>
      <sz val="8"/>
      <name val="Times New Roman"/>
      <family val="1"/>
    </font>
    <font>
      <sz val="9"/>
      <name val="Times New Roman"/>
      <family val="1"/>
    </font>
    <font>
      <b/>
      <sz val="12"/>
      <color indexed="10"/>
      <name val="Times New Roman"/>
      <family val="1"/>
    </font>
    <font>
      <b/>
      <sz val="11"/>
      <color indexed="10"/>
      <name val="Times New Roman"/>
      <family val="1"/>
    </font>
    <font>
      <sz val="10"/>
      <color indexed="10"/>
      <name val="Times New Roman"/>
      <family val="1"/>
    </font>
    <font>
      <b/>
      <sz val="12"/>
      <color indexed="10"/>
      <name val=".VnTime"/>
      <family val="2"/>
    </font>
    <font>
      <sz val="12"/>
      <name val="Times New Roman"/>
      <family val="1"/>
    </font>
    <font>
      <sz val="12"/>
      <name val=".VnTime"/>
      <family val="2"/>
    </font>
    <font>
      <i/>
      <sz val="12"/>
      <name val="Times New Roman"/>
      <family val="1"/>
    </font>
    <font>
      <sz val="12"/>
      <color indexed="10"/>
      <name val=".VnTime"/>
      <family val="2"/>
    </font>
    <font>
      <b/>
      <sz val="12"/>
      <color indexed="12"/>
      <name val="Times New Roman"/>
      <family val="1"/>
    </font>
    <font>
      <sz val="10"/>
      <color indexed="12"/>
      <name val="Times New Roman"/>
      <family val="1"/>
    </font>
    <font>
      <sz val="10"/>
      <color indexed="12"/>
      <name val="Arial"/>
      <family val="2"/>
    </font>
    <font>
      <i/>
      <sz val="12"/>
      <color indexed="10"/>
      <name val=".VnTime"/>
      <family val="2"/>
    </font>
    <font>
      <i/>
      <sz val="12"/>
      <color indexed="8"/>
      <name val=".VnTime"/>
      <family val="2"/>
    </font>
    <font>
      <sz val="12"/>
      <color indexed="8"/>
      <name val="Times New Roman"/>
      <family val="1"/>
    </font>
    <font>
      <sz val="12"/>
      <color indexed="12"/>
      <name val="Times New Roman"/>
      <family val="1"/>
    </font>
    <font>
      <sz val="12"/>
      <color indexed="12"/>
      <name val="Arial"/>
      <family val="2"/>
    </font>
    <font>
      <i/>
      <sz val="8"/>
      <name val="Times New Roman"/>
      <family val="1"/>
    </font>
    <font>
      <b/>
      <sz val="10"/>
      <color indexed="10"/>
      <name val="Times New Roman"/>
      <family val="1"/>
    </font>
    <font>
      <b/>
      <sz val="8"/>
      <color indexed="10"/>
      <name val="Times New Roman"/>
      <family val="1"/>
    </font>
    <font>
      <b/>
      <sz val="8"/>
      <color indexed="12"/>
      <name val="Times New Roman"/>
      <family val="1"/>
    </font>
    <font>
      <sz val="10"/>
      <color indexed="8"/>
      <name val="Times New Roman"/>
      <family val="1"/>
    </font>
    <font>
      <sz val="8"/>
      <color indexed="8"/>
      <name val="Times New Roman"/>
      <family val="1"/>
    </font>
    <font>
      <sz val="8"/>
      <color indexed="12"/>
      <name val="Times New Roman"/>
      <family val="1"/>
    </font>
    <font>
      <i/>
      <sz val="8"/>
      <color indexed="12"/>
      <name val="Times New Roman"/>
      <family val="1"/>
    </font>
    <font>
      <i/>
      <sz val="10"/>
      <color indexed="8"/>
      <name val="Times New Roman"/>
      <family val="1"/>
    </font>
    <font>
      <i/>
      <sz val="8"/>
      <color indexed="8"/>
      <name val="Times New Roman"/>
      <family val="1"/>
    </font>
    <font>
      <b/>
      <sz val="12"/>
      <color indexed="12"/>
      <name val="Simplified Arabic"/>
      <family val="1"/>
    </font>
    <font>
      <b/>
      <sz val="12"/>
      <color indexed="10"/>
      <name val="Simplified Arabic"/>
      <family val="1"/>
    </font>
    <font>
      <sz val="12"/>
      <name val="Simplified Arabic"/>
      <family val="1"/>
    </font>
    <font>
      <i/>
      <sz val="10"/>
      <name val="Simplified Arabic"/>
      <family val="1"/>
    </font>
    <font>
      <sz val="12"/>
      <color indexed="8"/>
      <name val="Simplified Arabic"/>
      <family val="1"/>
    </font>
    <font>
      <sz val="8"/>
      <color indexed="10"/>
      <name val="Times New Roman"/>
      <family val="1"/>
    </font>
    <font>
      <sz val="12"/>
      <color indexed="10"/>
      <name val="Times New Roman"/>
      <family val="1"/>
    </font>
    <font>
      <sz val="11"/>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9" fillId="2" borderId="0" xfId="0" applyFont="1" applyFill="1" applyAlignment="1">
      <alignment horizontal="center"/>
    </xf>
    <xf numFmtId="0" fontId="5" fillId="2" borderId="0" xfId="0" applyFont="1" applyFill="1" applyAlignment="1">
      <alignment/>
    </xf>
    <xf numFmtId="0" fontId="7" fillId="2" borderId="1" xfId="0" applyFont="1" applyFill="1" applyBorder="1" applyAlignment="1">
      <alignment horizontal="center" vertical="center" wrapText="1"/>
    </xf>
    <xf numFmtId="187" fontId="11" fillId="2" borderId="2" xfId="15" applyNumberFormat="1" applyFont="1" applyFill="1" applyBorder="1" applyAlignment="1">
      <alignment/>
    </xf>
    <xf numFmtId="187" fontId="12" fillId="2" borderId="3" xfId="15" applyNumberFormat="1" applyFont="1" applyFill="1" applyBorder="1" applyAlignment="1">
      <alignmen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14" fillId="2" borderId="4" xfId="0" applyFont="1" applyFill="1" applyBorder="1" applyAlignment="1">
      <alignment vertical="center" wrapText="1"/>
    </xf>
    <xf numFmtId="0" fontId="15" fillId="2" borderId="4" xfId="0" applyFont="1" applyFill="1" applyBorder="1" applyAlignment="1">
      <alignment horizontal="center" vertical="center" wrapText="1"/>
    </xf>
    <xf numFmtId="0" fontId="15" fillId="2" borderId="4" xfId="0" applyFont="1" applyFill="1" applyBorder="1" applyAlignment="1">
      <alignment vertical="center" wrapText="1"/>
    </xf>
    <xf numFmtId="0" fontId="16" fillId="2" borderId="0" xfId="0" applyFont="1" applyFill="1" applyAlignment="1">
      <alignment wrapText="1"/>
    </xf>
    <xf numFmtId="0" fontId="17" fillId="2" borderId="0" xfId="0" applyFont="1" applyFill="1" applyAlignment="1">
      <alignment/>
    </xf>
    <xf numFmtId="0" fontId="18" fillId="2" borderId="4" xfId="0" applyFont="1" applyFill="1" applyBorder="1" applyAlignment="1">
      <alignment vertical="center" wrapText="1"/>
    </xf>
    <xf numFmtId="0" fontId="5" fillId="2" borderId="0" xfId="0" applyFont="1" applyFill="1" applyAlignment="1">
      <alignment wrapText="1"/>
    </xf>
    <xf numFmtId="0" fontId="19" fillId="2" borderId="0" xfId="0" applyFont="1" applyFill="1" applyAlignment="1">
      <alignment/>
    </xf>
    <xf numFmtId="0" fontId="9" fillId="2" borderId="4" xfId="0" applyFont="1" applyFill="1" applyBorder="1" applyAlignment="1">
      <alignment vertical="center" wrapText="1"/>
    </xf>
    <xf numFmtId="0" fontId="20" fillId="2" borderId="4" xfId="0" applyFont="1" applyFill="1" applyBorder="1" applyAlignment="1">
      <alignment horizontal="justify" vertical="center" wrapText="1"/>
    </xf>
    <xf numFmtId="0" fontId="14" fillId="2" borderId="4" xfId="0" applyFont="1" applyFill="1" applyBorder="1" applyAlignment="1">
      <alignment horizontal="center" vertical="center" wrapText="1"/>
    </xf>
    <xf numFmtId="187" fontId="19" fillId="2" borderId="0" xfId="0" applyNumberFormat="1" applyFont="1" applyFill="1" applyAlignment="1">
      <alignment/>
    </xf>
    <xf numFmtId="0" fontId="18" fillId="2" borderId="4" xfId="0" applyFont="1" applyFill="1" applyBorder="1" applyAlignment="1">
      <alignment horizontal="left" vertical="center" wrapText="1"/>
    </xf>
    <xf numFmtId="0" fontId="14" fillId="2" borderId="4" xfId="0" applyFont="1" applyFill="1" applyBorder="1" applyAlignment="1">
      <alignment wrapText="1"/>
    </xf>
    <xf numFmtId="0" fontId="21" fillId="2" borderId="0" xfId="0" applyFont="1" applyFill="1" applyAlignment="1">
      <alignment/>
    </xf>
    <xf numFmtId="0" fontId="22" fillId="2" borderId="4" xfId="0" applyFont="1" applyFill="1" applyBorder="1" applyAlignment="1">
      <alignment horizontal="center" wrapText="1"/>
    </xf>
    <xf numFmtId="0" fontId="22" fillId="2" borderId="4" xfId="0" applyFont="1" applyFill="1" applyBorder="1" applyAlignment="1">
      <alignment wrapText="1"/>
    </xf>
    <xf numFmtId="0" fontId="23" fillId="2" borderId="0" xfId="0" applyFont="1" applyFill="1" applyAlignment="1">
      <alignment wrapText="1"/>
    </xf>
    <xf numFmtId="0" fontId="24" fillId="2" borderId="0" xfId="0" applyFont="1" applyFill="1" applyAlignment="1">
      <alignment/>
    </xf>
    <xf numFmtId="0" fontId="25" fillId="2" borderId="0" xfId="0" applyFont="1" applyFill="1" applyAlignment="1">
      <alignment/>
    </xf>
    <xf numFmtId="0" fontId="18" fillId="2" borderId="4" xfId="0" applyFont="1" applyFill="1" applyBorder="1" applyAlignment="1">
      <alignment horizontal="justify" vertical="center" wrapText="1"/>
    </xf>
    <xf numFmtId="0" fontId="26" fillId="2" borderId="0" xfId="0" applyFont="1" applyFill="1" applyAlignment="1">
      <alignment/>
    </xf>
    <xf numFmtId="0" fontId="27" fillId="2" borderId="4" xfId="0" applyNumberFormat="1" applyFont="1" applyFill="1" applyBorder="1" applyAlignment="1">
      <alignment horizontal="justify" vertical="center" wrapText="1"/>
    </xf>
    <xf numFmtId="0" fontId="27" fillId="2" borderId="4" xfId="0" applyFont="1" applyFill="1" applyBorder="1" applyAlignment="1">
      <alignment horizontal="justify"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vertical="center" wrapText="1"/>
    </xf>
    <xf numFmtId="0" fontId="28" fillId="2" borderId="0" xfId="0" applyFont="1" applyFill="1" applyAlignment="1">
      <alignment wrapText="1"/>
    </xf>
    <xf numFmtId="0" fontId="29" fillId="2" borderId="0" xfId="0" applyFont="1" applyFill="1" applyAlignment="1">
      <alignment/>
    </xf>
    <xf numFmtId="0" fontId="4" fillId="2" borderId="0" xfId="0" applyFont="1" applyFill="1" applyAlignment="1">
      <alignment horizontal="right"/>
    </xf>
    <xf numFmtId="0" fontId="5" fillId="2" borderId="0" xfId="0" applyFont="1" applyFill="1" applyAlignment="1">
      <alignment horizontal="center"/>
    </xf>
    <xf numFmtId="0" fontId="5" fillId="2" borderId="4" xfId="0" applyFont="1" applyFill="1" applyBorder="1" applyAlignment="1">
      <alignment horizontal="center" vertical="center" wrapText="1"/>
    </xf>
    <xf numFmtId="0" fontId="11" fillId="2" borderId="0" xfId="0" applyFont="1" applyFill="1" applyAlignment="1">
      <alignment/>
    </xf>
    <xf numFmtId="0" fontId="31" fillId="2" borderId="0" xfId="0" applyFont="1" applyFill="1" applyAlignment="1">
      <alignment/>
    </xf>
    <xf numFmtId="0" fontId="4" fillId="2" borderId="0" xfId="0" applyFont="1" applyFill="1" applyAlignment="1">
      <alignment/>
    </xf>
    <xf numFmtId="0" fontId="9" fillId="2" borderId="0" xfId="0" applyFont="1" applyFill="1" applyAlignment="1">
      <alignment/>
    </xf>
    <xf numFmtId="187" fontId="31" fillId="2" borderId="0" xfId="0" applyNumberFormat="1" applyFont="1" applyFill="1" applyAlignment="1">
      <alignment/>
    </xf>
    <xf numFmtId="0" fontId="34" fillId="2" borderId="0" xfId="0" applyFont="1" applyFill="1" applyAlignment="1">
      <alignment/>
    </xf>
    <xf numFmtId="0" fontId="23" fillId="2" borderId="0" xfId="0" applyFont="1" applyFill="1" applyAlignment="1">
      <alignment/>
    </xf>
    <xf numFmtId="0" fontId="38" fillId="2" borderId="0" xfId="0" applyFont="1" applyFill="1" applyAlignment="1">
      <alignment/>
    </xf>
    <xf numFmtId="0" fontId="11" fillId="2" borderId="4" xfId="0" applyFont="1" applyFill="1" applyBorder="1" applyAlignment="1">
      <alignment horizontal="center" wrapText="1"/>
    </xf>
    <xf numFmtId="0" fontId="11" fillId="2" borderId="4" xfId="0" applyFont="1" applyFill="1" applyBorder="1" applyAlignment="1">
      <alignment wrapText="1"/>
    </xf>
    <xf numFmtId="0" fontId="31" fillId="2" borderId="4" xfId="0" applyFont="1" applyFill="1" applyBorder="1" applyAlignment="1">
      <alignment horizontal="center" vertical="center" wrapText="1"/>
    </xf>
    <xf numFmtId="0" fontId="31" fillId="2" borderId="4" xfId="0" applyFont="1" applyFill="1" applyBorder="1" applyAlignment="1">
      <alignment vertical="center" wrapText="1"/>
    </xf>
    <xf numFmtId="0" fontId="5" fillId="2" borderId="4" xfId="0" applyFont="1" applyFill="1" applyBorder="1" applyAlignment="1">
      <alignment vertical="center" wrapText="1"/>
    </xf>
    <xf numFmtId="0" fontId="9" fillId="2" borderId="4"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31" fillId="2" borderId="4" xfId="0" applyFont="1" applyFill="1" applyBorder="1" applyAlignment="1">
      <alignment wrapText="1"/>
    </xf>
    <xf numFmtId="0" fontId="34" fillId="2" borderId="4" xfId="0" applyNumberFormat="1" applyFont="1" applyFill="1" applyBorder="1" applyAlignment="1">
      <alignment horizontal="justify" vertical="center" wrapText="1"/>
    </xf>
    <xf numFmtId="0" fontId="34" fillId="2" borderId="4" xfId="0" applyFont="1" applyFill="1" applyBorder="1" applyAlignment="1">
      <alignment horizontal="justify" vertical="center" wrapText="1"/>
    </xf>
    <xf numFmtId="0" fontId="34" fillId="2" borderId="4" xfId="0" applyFont="1" applyFill="1" applyBorder="1" applyAlignment="1">
      <alignment horizontal="center" vertical="center" wrapText="1"/>
    </xf>
    <xf numFmtId="0" fontId="34" fillId="2" borderId="4" xfId="0" applyFont="1" applyFill="1" applyBorder="1" applyAlignment="1">
      <alignment vertical="center" wrapText="1"/>
    </xf>
    <xf numFmtId="187" fontId="41" fillId="2" borderId="4" xfId="15" applyNumberFormat="1" applyFont="1" applyFill="1" applyBorder="1" applyAlignment="1">
      <alignment horizontal="right" vertical="center" wrapText="1"/>
    </xf>
    <xf numFmtId="187" fontId="44" fillId="2" borderId="4" xfId="15" applyNumberFormat="1" applyFont="1" applyFill="1" applyBorder="1" applyAlignment="1">
      <alignment horizontal="right"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xf>
    <xf numFmtId="187" fontId="31" fillId="2" borderId="4" xfId="15" applyNumberFormat="1" applyFont="1" applyFill="1" applyBorder="1" applyAlignment="1">
      <alignment vertical="center" wrapText="1"/>
    </xf>
    <xf numFmtId="187" fontId="11" fillId="2" borderId="4" xfId="0" applyNumberFormat="1" applyFont="1" applyFill="1" applyBorder="1" applyAlignment="1">
      <alignment horizontal="right" wrapText="1"/>
    </xf>
    <xf numFmtId="187" fontId="9" fillId="2" borderId="4" xfId="15" applyNumberFormat="1" applyFont="1" applyFill="1" applyBorder="1" applyAlignment="1">
      <alignment vertical="center" wrapText="1"/>
    </xf>
    <xf numFmtId="187" fontId="5" fillId="2" borderId="4" xfId="15" applyNumberFormat="1" applyFont="1" applyFill="1" applyBorder="1" applyAlignment="1">
      <alignment horizontal="right" vertical="center" wrapText="1"/>
    </xf>
    <xf numFmtId="187" fontId="5" fillId="2" borderId="4" xfId="15" applyNumberFormat="1" applyFont="1" applyFill="1" applyBorder="1" applyAlignment="1">
      <alignment vertical="center" wrapText="1"/>
    </xf>
    <xf numFmtId="0" fontId="11"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187" fontId="32" fillId="2" borderId="4" xfId="15" applyNumberFormat="1" applyFont="1" applyFill="1" applyBorder="1" applyAlignment="1">
      <alignment/>
    </xf>
    <xf numFmtId="0" fontId="11" fillId="2" borderId="4" xfId="0" applyFont="1" applyFill="1" applyBorder="1" applyAlignment="1">
      <alignment horizontal="center"/>
    </xf>
    <xf numFmtId="0" fontId="11" fillId="2" borderId="4" xfId="0" applyFont="1" applyFill="1" applyBorder="1" applyAlignment="1">
      <alignment/>
    </xf>
    <xf numFmtId="0" fontId="31" fillId="2" borderId="4" xfId="0" applyFont="1" applyFill="1" applyBorder="1" applyAlignment="1">
      <alignment horizontal="center"/>
    </xf>
    <xf numFmtId="0" fontId="31" fillId="2" borderId="4" xfId="0" applyFont="1" applyFill="1" applyBorder="1" applyAlignment="1">
      <alignment/>
    </xf>
    <xf numFmtId="0" fontId="23" fillId="2" borderId="4" xfId="0" applyFont="1" applyFill="1" applyBorder="1" applyAlignment="1">
      <alignment horizontal="center"/>
    </xf>
    <xf numFmtId="0" fontId="23" fillId="2" borderId="4" xfId="0" applyFont="1" applyFill="1" applyBorder="1" applyAlignment="1">
      <alignment/>
    </xf>
    <xf numFmtId="187" fontId="36" fillId="2" borderId="4" xfId="15" applyNumberFormat="1" applyFont="1" applyFill="1" applyBorder="1" applyAlignment="1">
      <alignment/>
    </xf>
    <xf numFmtId="0" fontId="9" fillId="2" borderId="4" xfId="0" applyFont="1" applyFill="1" applyBorder="1" applyAlignment="1">
      <alignment horizontal="center"/>
    </xf>
    <xf numFmtId="0" fontId="9" fillId="2" borderId="4" xfId="0" applyFont="1" applyFill="1" applyBorder="1" applyAlignment="1">
      <alignment/>
    </xf>
    <xf numFmtId="0" fontId="5" fillId="2" borderId="4" xfId="0" applyFont="1" applyFill="1" applyBorder="1" applyAlignment="1">
      <alignment horizontal="center"/>
    </xf>
    <xf numFmtId="0" fontId="5" fillId="2" borderId="4" xfId="0" applyFont="1" applyFill="1" applyBorder="1" applyAlignment="1">
      <alignment/>
    </xf>
    <xf numFmtId="187" fontId="6" fillId="2" borderId="4" xfId="15" applyNumberFormat="1" applyFont="1" applyFill="1" applyBorder="1" applyAlignment="1">
      <alignment/>
    </xf>
    <xf numFmtId="0" fontId="38" fillId="2" borderId="4" xfId="0" applyFont="1" applyFill="1" applyBorder="1" applyAlignment="1">
      <alignment horizontal="center"/>
    </xf>
    <xf numFmtId="0" fontId="38" fillId="2" borderId="4" xfId="0" applyFont="1" applyFill="1" applyBorder="1" applyAlignment="1">
      <alignment vertical="center" wrapText="1"/>
    </xf>
    <xf numFmtId="187" fontId="35" fillId="2" borderId="4" xfId="15" applyNumberFormat="1" applyFont="1" applyFill="1" applyBorder="1" applyAlignment="1">
      <alignment/>
    </xf>
    <xf numFmtId="187" fontId="11" fillId="2" borderId="4" xfId="15" applyNumberFormat="1" applyFont="1" applyFill="1" applyBorder="1" applyAlignment="1">
      <alignment/>
    </xf>
    <xf numFmtId="187" fontId="31" fillId="2" borderId="4" xfId="15" applyNumberFormat="1" applyFont="1" applyFill="1" applyBorder="1" applyAlignment="1">
      <alignment/>
    </xf>
    <xf numFmtId="187" fontId="5" fillId="2" borderId="4" xfId="15" applyNumberFormat="1" applyFont="1" applyFill="1" applyBorder="1" applyAlignment="1">
      <alignment/>
    </xf>
    <xf numFmtId="187" fontId="23" fillId="2" borderId="4" xfId="15" applyNumberFormat="1" applyFont="1" applyFill="1" applyBorder="1" applyAlignment="1">
      <alignment/>
    </xf>
    <xf numFmtId="0" fontId="13" fillId="2" borderId="0" xfId="0" applyFont="1" applyFill="1" applyAlignment="1">
      <alignment horizontal="center" vertical="center" wrapText="1"/>
    </xf>
    <xf numFmtId="0" fontId="11" fillId="2" borderId="2" xfId="0" applyFont="1" applyFill="1" applyBorder="1" applyAlignment="1">
      <alignment horizontal="center"/>
    </xf>
    <xf numFmtId="0" fontId="11" fillId="2" borderId="2" xfId="0" applyFont="1" applyFill="1" applyBorder="1" applyAlignment="1">
      <alignment/>
    </xf>
    <xf numFmtId="0" fontId="7" fillId="2" borderId="3" xfId="0" applyFont="1" applyFill="1" applyBorder="1" applyAlignment="1">
      <alignment horizontal="center"/>
    </xf>
    <xf numFmtId="0" fontId="7" fillId="2" borderId="3" xfId="0" applyFont="1" applyFill="1" applyBorder="1" applyAlignment="1">
      <alignment/>
    </xf>
    <xf numFmtId="0" fontId="22" fillId="2" borderId="3" xfId="0" applyFont="1" applyFill="1" applyBorder="1" applyAlignment="1">
      <alignment horizontal="center"/>
    </xf>
    <xf numFmtId="0" fontId="22" fillId="2" borderId="3" xfId="0" applyFont="1" applyFill="1" applyBorder="1" applyAlignment="1">
      <alignment/>
    </xf>
    <xf numFmtId="0" fontId="22" fillId="2" borderId="0" xfId="0" applyFont="1" applyFill="1" applyAlignment="1">
      <alignment/>
    </xf>
    <xf numFmtId="187" fontId="34" fillId="2" borderId="4" xfId="15" applyNumberFormat="1" applyFont="1" applyFill="1" applyBorder="1" applyAlignment="1">
      <alignment horizontal="right" vertical="center" wrapText="1"/>
    </xf>
    <xf numFmtId="187" fontId="14" fillId="2" borderId="3" xfId="15" applyNumberFormat="1" applyFont="1" applyFill="1" applyBorder="1" applyAlignment="1">
      <alignment horizontal="right" vertical="center" wrapText="1"/>
    </xf>
    <xf numFmtId="187" fontId="18" fillId="2" borderId="3" xfId="15" applyNumberFormat="1" applyFont="1" applyFill="1" applyBorder="1" applyAlignment="1">
      <alignment horizontal="right" vertical="center" wrapText="1"/>
    </xf>
    <xf numFmtId="187" fontId="46" fillId="2" borderId="3" xfId="15" applyNumberFormat="1" applyFont="1" applyFill="1" applyBorder="1" applyAlignment="1">
      <alignment horizontal="right" vertical="center" wrapText="1"/>
    </xf>
    <xf numFmtId="187" fontId="22" fillId="2" borderId="3" xfId="15" applyNumberFormat="1" applyFont="1" applyFill="1" applyBorder="1" applyAlignment="1">
      <alignment horizontal="right" vertical="center" wrapText="1"/>
    </xf>
    <xf numFmtId="187" fontId="18" fillId="2" borderId="0" xfId="15" applyNumberFormat="1" applyFont="1" applyFill="1" applyBorder="1" applyAlignment="1">
      <alignment horizontal="right" vertical="center" wrapText="1"/>
    </xf>
    <xf numFmtId="187" fontId="31" fillId="2" borderId="4" xfId="15" applyNumberFormat="1" applyFont="1" applyFill="1" applyBorder="1" applyAlignment="1">
      <alignment horizontal="right" vertical="center" wrapText="1"/>
    </xf>
    <xf numFmtId="187" fontId="11" fillId="2" borderId="4" xfId="15" applyNumberFormat="1" applyFont="1" applyFill="1" applyBorder="1" applyAlignment="1">
      <alignment horizontal="right" vertical="center" wrapText="1"/>
    </xf>
    <xf numFmtId="188" fontId="42" fillId="2" borderId="4" xfId="15" applyNumberFormat="1" applyFont="1" applyFill="1" applyBorder="1" applyAlignment="1">
      <alignment horizontal="right" vertical="center" wrapText="1"/>
    </xf>
    <xf numFmtId="187" fontId="33" fillId="2" borderId="4" xfId="15" applyNumberFormat="1" applyFont="1" applyFill="1" applyBorder="1" applyAlignment="1">
      <alignment/>
    </xf>
    <xf numFmtId="187" fontId="11" fillId="2" borderId="4" xfId="15" applyNumberFormat="1" applyFont="1" applyFill="1" applyBorder="1" applyAlignment="1">
      <alignment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187" fontId="41" fillId="2" borderId="0" xfId="15" applyNumberFormat="1" applyFont="1" applyFill="1" applyBorder="1" applyAlignment="1">
      <alignment horizontal="right" vertical="center" wrapText="1"/>
    </xf>
    <xf numFmtId="188" fontId="32" fillId="2" borderId="4" xfId="15" applyNumberFormat="1" applyFont="1" applyFill="1" applyBorder="1" applyAlignment="1">
      <alignment/>
    </xf>
    <xf numFmtId="188" fontId="36" fillId="2" borderId="4" xfId="15" applyNumberFormat="1" applyFont="1" applyFill="1" applyBorder="1" applyAlignment="1">
      <alignment/>
    </xf>
    <xf numFmtId="187" fontId="18" fillId="2" borderId="4" xfId="15" applyNumberFormat="1" applyFont="1" applyFill="1" applyBorder="1" applyAlignment="1">
      <alignment horizontal="right" vertical="center" wrapText="1"/>
    </xf>
    <xf numFmtId="188" fontId="30" fillId="2" borderId="4" xfId="15" applyNumberFormat="1" applyFont="1" applyFill="1" applyBorder="1" applyAlignment="1">
      <alignment/>
    </xf>
    <xf numFmtId="188" fontId="6" fillId="2" borderId="4" xfId="15" applyNumberFormat="1" applyFont="1" applyFill="1" applyBorder="1" applyAlignment="1">
      <alignment/>
    </xf>
    <xf numFmtId="188" fontId="37" fillId="2" borderId="4" xfId="15" applyNumberFormat="1" applyFont="1" applyFill="1" applyBorder="1" applyAlignment="1">
      <alignment/>
    </xf>
    <xf numFmtId="188" fontId="39" fillId="2" borderId="4" xfId="15" applyNumberFormat="1" applyFont="1" applyFill="1" applyBorder="1" applyAlignment="1">
      <alignment/>
    </xf>
    <xf numFmtId="188" fontId="35" fillId="2" borderId="4" xfId="15" applyNumberFormat="1" applyFont="1" applyFill="1" applyBorder="1" applyAlignment="1">
      <alignment/>
    </xf>
    <xf numFmtId="188" fontId="11" fillId="2" borderId="4" xfId="15" applyNumberFormat="1" applyFont="1" applyFill="1" applyBorder="1" applyAlignment="1">
      <alignment/>
    </xf>
    <xf numFmtId="188" fontId="33" fillId="2" borderId="4" xfId="15" applyNumberFormat="1" applyFont="1" applyFill="1" applyBorder="1" applyAlignment="1">
      <alignment/>
    </xf>
    <xf numFmtId="188" fontId="11" fillId="2" borderId="4" xfId="0" applyNumberFormat="1" applyFont="1" applyFill="1" applyBorder="1" applyAlignment="1">
      <alignment horizontal="right" wrapText="1"/>
    </xf>
    <xf numFmtId="188" fontId="31" fillId="2" borderId="4" xfId="15" applyNumberFormat="1" applyFont="1" applyFill="1" applyBorder="1" applyAlignment="1">
      <alignment horizontal="right"/>
    </xf>
    <xf numFmtId="188" fontId="31" fillId="2" borderId="4" xfId="15" applyNumberFormat="1" applyFont="1" applyFill="1" applyBorder="1" applyAlignment="1">
      <alignment horizontal="right" vertical="center" wrapText="1"/>
    </xf>
    <xf numFmtId="188" fontId="5" fillId="2" borderId="4" xfId="15" applyNumberFormat="1" applyFont="1" applyFill="1" applyBorder="1" applyAlignment="1">
      <alignment horizontal="right" vertical="center" wrapText="1"/>
    </xf>
    <xf numFmtId="188" fontId="9" fillId="2" borderId="4" xfId="15" applyNumberFormat="1" applyFont="1" applyFill="1" applyBorder="1" applyAlignment="1">
      <alignment horizontal="right" vertical="center" wrapText="1"/>
    </xf>
    <xf numFmtId="188" fontId="34" fillId="2" borderId="4" xfId="15" applyNumberFormat="1" applyFont="1" applyFill="1" applyBorder="1" applyAlignment="1">
      <alignment horizontal="right" vertical="center" wrapText="1"/>
    </xf>
    <xf numFmtId="188" fontId="34" fillId="2" borderId="4" xfId="15" applyNumberFormat="1" applyFont="1" applyFill="1" applyBorder="1" applyAlignment="1">
      <alignment/>
    </xf>
    <xf numFmtId="188" fontId="45" fillId="2" borderId="4" xfId="15" applyNumberFormat="1" applyFont="1" applyFill="1" applyBorder="1" applyAlignment="1">
      <alignment/>
    </xf>
    <xf numFmtId="188" fontId="11" fillId="2" borderId="4" xfId="15" applyNumberFormat="1" applyFont="1" applyFill="1" applyBorder="1" applyAlignment="1">
      <alignment horizontal="right" vertical="center" wrapText="1"/>
    </xf>
    <xf numFmtId="188" fontId="34" fillId="2" borderId="4" xfId="15" applyNumberFormat="1" applyFont="1" applyFill="1" applyBorder="1" applyAlignment="1">
      <alignment horizontal="center" vertical="center" wrapText="1"/>
    </xf>
    <xf numFmtId="188" fontId="22" fillId="2" borderId="3" xfId="15" applyNumberFormat="1" applyFont="1" applyFill="1" applyBorder="1" applyAlignment="1">
      <alignment/>
    </xf>
    <xf numFmtId="188" fontId="40" fillId="2" borderId="4" xfId="0" applyNumberFormat="1" applyFont="1" applyFill="1" applyBorder="1" applyAlignment="1">
      <alignment horizontal="right" wrapText="1"/>
    </xf>
    <xf numFmtId="188" fontId="41" fillId="2" borderId="4" xfId="15" applyNumberFormat="1" applyFont="1" applyFill="1" applyBorder="1" applyAlignment="1">
      <alignment horizontal="right"/>
    </xf>
    <xf numFmtId="188" fontId="43" fillId="2" borderId="4" xfId="15" applyNumberFormat="1" applyFont="1" applyFill="1" applyBorder="1" applyAlignment="1">
      <alignment horizontal="right" vertical="center" wrapText="1"/>
    </xf>
    <xf numFmtId="188" fontId="41" fillId="2" borderId="4" xfId="15" applyNumberFormat="1" applyFont="1" applyFill="1" applyBorder="1" applyAlignment="1">
      <alignment horizontal="right" vertical="center" wrapText="1"/>
    </xf>
    <xf numFmtId="188" fontId="44" fillId="2" borderId="4" xfId="15" applyNumberFormat="1" applyFont="1" applyFill="1" applyBorder="1" applyAlignment="1">
      <alignment horizontal="center" vertical="center" wrapText="1"/>
    </xf>
    <xf numFmtId="188" fontId="44" fillId="2" borderId="4" xfId="15" applyNumberFormat="1" applyFont="1" applyFill="1" applyBorder="1" applyAlignment="1">
      <alignment horizontal="right" vertical="center" wrapText="1"/>
    </xf>
    <xf numFmtId="188" fontId="15" fillId="2" borderId="4" xfId="15" applyNumberFormat="1" applyFont="1" applyFill="1" applyBorder="1" applyAlignment="1">
      <alignment horizontal="right" vertical="center" wrapText="1"/>
    </xf>
    <xf numFmtId="0" fontId="47" fillId="2" borderId="0" xfId="0" applyFont="1" applyFill="1" applyAlignment="1">
      <alignment/>
    </xf>
    <xf numFmtId="0" fontId="47" fillId="2" borderId="4" xfId="0" applyFont="1" applyFill="1" applyBorder="1" applyAlignment="1">
      <alignment vertical="center" wrapText="1"/>
    </xf>
    <xf numFmtId="188" fontId="47" fillId="2" borderId="4" xfId="15" applyNumberFormat="1" applyFont="1" applyFill="1" applyBorder="1" applyAlignment="1">
      <alignment horizontal="right" vertical="center" wrapText="1"/>
    </xf>
    <xf numFmtId="188" fontId="47" fillId="2" borderId="4" xfId="15" applyNumberFormat="1" applyFont="1" applyFill="1" applyBorder="1" applyAlignment="1">
      <alignment/>
    </xf>
    <xf numFmtId="0" fontId="4" fillId="2" borderId="0" xfId="0" applyFont="1" applyFill="1" applyAlignment="1">
      <alignment/>
    </xf>
    <xf numFmtId="0" fontId="5" fillId="2" borderId="0" xfId="0" applyFont="1" applyFill="1" applyAlignment="1">
      <alignment/>
    </xf>
    <xf numFmtId="0" fontId="10" fillId="2" borderId="0" xfId="0" applyFont="1" applyFill="1" applyAlignment="1">
      <alignment horizontal="center" vertical="center" wrapText="1"/>
    </xf>
    <xf numFmtId="0" fontId="5" fillId="2" borderId="0" xfId="0" applyFont="1" applyFill="1" applyAlignment="1">
      <alignment horizontal="justify"/>
    </xf>
    <xf numFmtId="0" fontId="7" fillId="2" borderId="0" xfId="0" applyFont="1" applyFill="1" applyAlignment="1">
      <alignment horizontal="center"/>
    </xf>
    <xf numFmtId="0" fontId="8" fillId="2" borderId="0" xfId="0" applyFont="1" applyFill="1" applyAlignment="1">
      <alignment horizontal="center"/>
    </xf>
    <xf numFmtId="0" fontId="30"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center"/>
    </xf>
    <xf numFmtId="0" fontId="9" fillId="2" borderId="0" xfId="0" applyFont="1" applyFill="1" applyAlignment="1">
      <alignment horizont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0" xfId="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uy%20le%20%20EXEL%202014\GIAO%20DU%20TOAN%202018\PHUONG%20Giao%20dau%20nam%202018%20%20So%20Khoa%20hoc%20mau%20bieu%2048,49%20%20TT%203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U BIEU SO 49 ba don vi 2018"/>
      <sheetName val="MAU bieu so 48 TT 342 SO KHCN"/>
      <sheetName val="MAU bieu so 48 TT 342 chi cuc"/>
      <sheetName val="MAU bieu so 48 TT 342 trung tam"/>
    </sheetNames>
    <sheetDataSet>
      <sheetData sheetId="0">
        <row r="27">
          <cell r="D27">
            <v>321000</v>
          </cell>
        </row>
        <row r="28">
          <cell r="D28">
            <v>24000</v>
          </cell>
        </row>
        <row r="29">
          <cell r="D29">
            <v>160000</v>
          </cell>
        </row>
        <row r="30">
          <cell r="D30">
            <v>486000</v>
          </cell>
        </row>
        <row r="31">
          <cell r="D31">
            <v>164000</v>
          </cell>
        </row>
        <row r="32">
          <cell r="D32">
            <v>57000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4"/>
  <sheetViews>
    <sheetView workbookViewId="0" topLeftCell="A48">
      <selection activeCell="C95" sqref="C95"/>
    </sheetView>
  </sheetViews>
  <sheetFormatPr defaultColWidth="9.140625" defaultRowHeight="12.75"/>
  <cols>
    <col min="1" max="1" width="3.421875" style="2" customWidth="1"/>
    <col min="2" max="2" width="3.8515625" style="38" customWidth="1"/>
    <col min="3" max="3" width="31.28125" style="2" customWidth="1"/>
    <col min="4" max="4" width="12.8515625" style="2" customWidth="1"/>
    <col min="5" max="6" width="13.00390625" style="2" customWidth="1"/>
    <col min="7" max="7" width="13.7109375" style="2" customWidth="1"/>
    <col min="8" max="8" width="10.7109375" style="2" customWidth="1"/>
    <col min="9" max="9" width="17.57421875" style="2" customWidth="1"/>
    <col min="10" max="16384" width="9.140625" style="2" customWidth="1"/>
  </cols>
  <sheetData>
    <row r="1" spans="1:8" ht="17.25" customHeight="1">
      <c r="A1" s="148"/>
      <c r="B1" s="148"/>
      <c r="C1" s="148"/>
      <c r="D1" s="148"/>
      <c r="E1" s="148"/>
      <c r="F1" s="148" t="s">
        <v>99</v>
      </c>
      <c r="G1" s="148"/>
      <c r="H1" s="147"/>
    </row>
    <row r="2" spans="2:8" ht="29.25" customHeight="1">
      <c r="B2" s="37"/>
      <c r="C2" s="37"/>
      <c r="D2" s="153" t="s">
        <v>129</v>
      </c>
      <c r="E2" s="153"/>
      <c r="F2" s="153"/>
      <c r="G2" s="153"/>
      <c r="H2" s="153"/>
    </row>
    <row r="3" spans="2:8" ht="17.25" customHeight="1">
      <c r="B3" s="151" t="s">
        <v>0</v>
      </c>
      <c r="C3" s="151"/>
      <c r="D3" s="151"/>
      <c r="E3" s="151"/>
      <c r="F3" s="151"/>
      <c r="G3" s="151"/>
      <c r="H3" s="151"/>
    </row>
    <row r="4" spans="2:8" ht="17.25" customHeight="1">
      <c r="B4" s="152" t="s">
        <v>1</v>
      </c>
      <c r="C4" s="152"/>
      <c r="D4" s="152"/>
      <c r="E4" s="152"/>
      <c r="F4" s="152"/>
      <c r="G4" s="152"/>
      <c r="H4" s="152"/>
    </row>
    <row r="5" ht="10.5" customHeight="1"/>
    <row r="6" spans="2:5" ht="17.25" customHeight="1">
      <c r="B6" s="150" t="s">
        <v>2</v>
      </c>
      <c r="C6" s="150"/>
      <c r="D6" s="150"/>
      <c r="E6" s="150"/>
    </row>
    <row r="7" spans="2:6" ht="18" customHeight="1">
      <c r="B7" s="150" t="s">
        <v>2</v>
      </c>
      <c r="C7" s="150"/>
      <c r="D7" s="150"/>
      <c r="E7" s="150"/>
      <c r="F7" s="8"/>
    </row>
    <row r="8" spans="2:8" ht="19.5" customHeight="1">
      <c r="B8" s="38" t="s">
        <v>128</v>
      </c>
      <c r="F8" s="154"/>
      <c r="G8" s="154"/>
      <c r="H8" s="154"/>
    </row>
    <row r="9" spans="2:8" ht="48" customHeight="1">
      <c r="B9" s="149" t="s">
        <v>119</v>
      </c>
      <c r="C9" s="149"/>
      <c r="D9" s="149"/>
      <c r="E9" s="149"/>
      <c r="F9" s="149"/>
      <c r="G9" s="149"/>
      <c r="H9" s="149"/>
    </row>
    <row r="10" spans="2:8" ht="17.25" customHeight="1">
      <c r="B10" s="156" t="s">
        <v>100</v>
      </c>
      <c r="C10" s="156"/>
      <c r="D10" s="156"/>
      <c r="E10" s="156"/>
      <c r="F10" s="156"/>
      <c r="G10" s="156"/>
      <c r="H10" s="156"/>
    </row>
    <row r="11" ht="17.25" customHeight="1">
      <c r="F11" s="2" t="s">
        <v>101</v>
      </c>
    </row>
    <row r="12" spans="2:8" ht="34.5" customHeight="1">
      <c r="B12" s="157" t="s">
        <v>3</v>
      </c>
      <c r="C12" s="157" t="s">
        <v>4</v>
      </c>
      <c r="D12" s="157" t="s">
        <v>24</v>
      </c>
      <c r="E12" s="157" t="s">
        <v>5</v>
      </c>
      <c r="F12" s="160" t="s">
        <v>6</v>
      </c>
      <c r="G12" s="161"/>
      <c r="H12" s="162"/>
    </row>
    <row r="13" spans="2:9" ht="39" customHeight="1">
      <c r="B13" s="158"/>
      <c r="C13" s="159"/>
      <c r="D13" s="159"/>
      <c r="E13" s="159"/>
      <c r="F13" s="39" t="s">
        <v>7</v>
      </c>
      <c r="G13" s="39" t="s">
        <v>8</v>
      </c>
      <c r="H13" s="39" t="s">
        <v>33</v>
      </c>
      <c r="I13" s="2" t="s">
        <v>23</v>
      </c>
    </row>
    <row r="14" spans="2:8" s="40" customFormat="1" ht="22.5" customHeight="1">
      <c r="B14" s="63" t="s">
        <v>10</v>
      </c>
      <c r="C14" s="70" t="s">
        <v>34</v>
      </c>
      <c r="D14" s="70"/>
      <c r="E14" s="70"/>
      <c r="F14" s="63"/>
      <c r="G14" s="63"/>
      <c r="H14" s="63"/>
    </row>
    <row r="15" spans="2:8" s="41" customFormat="1" ht="20.25" customHeight="1" hidden="1">
      <c r="B15" s="50" t="s">
        <v>15</v>
      </c>
      <c r="C15" s="51" t="s">
        <v>35</v>
      </c>
      <c r="D15" s="51"/>
      <c r="E15" s="51"/>
      <c r="F15" s="50"/>
      <c r="G15" s="50"/>
      <c r="H15" s="50"/>
    </row>
    <row r="16" spans="2:8" s="42" customFormat="1" ht="17.25" customHeight="1" hidden="1">
      <c r="B16" s="71" t="s">
        <v>36</v>
      </c>
      <c r="C16" s="72" t="s">
        <v>37</v>
      </c>
      <c r="D16" s="72"/>
      <c r="E16" s="72"/>
      <c r="F16" s="71"/>
      <c r="G16" s="71"/>
      <c r="H16" s="71"/>
    </row>
    <row r="17" spans="2:8" ht="17.25" customHeight="1" hidden="1">
      <c r="B17" s="39"/>
      <c r="C17" s="52" t="s">
        <v>38</v>
      </c>
      <c r="D17" s="52"/>
      <c r="E17" s="52"/>
      <c r="F17" s="39">
        <v>20</v>
      </c>
      <c r="G17" s="39"/>
      <c r="H17" s="39"/>
    </row>
    <row r="18" spans="2:8" ht="17.25" customHeight="1" hidden="1">
      <c r="B18" s="39"/>
      <c r="C18" s="52" t="s">
        <v>39</v>
      </c>
      <c r="D18" s="52"/>
      <c r="E18" s="52"/>
      <c r="F18" s="39">
        <v>17</v>
      </c>
      <c r="G18" s="39"/>
      <c r="H18" s="39"/>
    </row>
    <row r="19" spans="2:8" ht="17.25" customHeight="1" hidden="1">
      <c r="B19" s="39"/>
      <c r="C19" s="52" t="s">
        <v>40</v>
      </c>
      <c r="D19" s="52"/>
      <c r="E19" s="52"/>
      <c r="F19" s="39">
        <v>15</v>
      </c>
      <c r="G19" s="39"/>
      <c r="H19" s="39"/>
    </row>
    <row r="20" spans="2:8" s="42" customFormat="1" ht="17.25" customHeight="1" hidden="1">
      <c r="B20" s="71" t="s">
        <v>36</v>
      </c>
      <c r="C20" s="72" t="s">
        <v>41</v>
      </c>
      <c r="D20" s="72"/>
      <c r="E20" s="72"/>
      <c r="F20" s="71"/>
      <c r="G20" s="71"/>
      <c r="H20" s="71"/>
    </row>
    <row r="21" spans="2:8" ht="17.25" customHeight="1" hidden="1">
      <c r="B21" s="39"/>
      <c r="C21" s="52" t="s">
        <v>38</v>
      </c>
      <c r="D21" s="52"/>
      <c r="E21" s="52"/>
      <c r="F21" s="39"/>
      <c r="G21" s="39">
        <v>15</v>
      </c>
      <c r="H21" s="39"/>
    </row>
    <row r="22" spans="2:8" ht="17.25" customHeight="1" hidden="1">
      <c r="B22" s="39"/>
      <c r="C22" s="52" t="s">
        <v>39</v>
      </c>
      <c r="D22" s="52"/>
      <c r="E22" s="52"/>
      <c r="F22" s="39"/>
      <c r="G22" s="39">
        <v>13</v>
      </c>
      <c r="H22" s="39"/>
    </row>
    <row r="23" spans="2:8" ht="17.25" customHeight="1" hidden="1">
      <c r="B23" s="39"/>
      <c r="C23" s="52" t="s">
        <v>40</v>
      </c>
      <c r="D23" s="52"/>
      <c r="E23" s="52"/>
      <c r="F23" s="39"/>
      <c r="G23" s="39">
        <v>11</v>
      </c>
      <c r="H23" s="39"/>
    </row>
    <row r="24" spans="2:8" s="42" customFormat="1" ht="17.25" customHeight="1" hidden="1">
      <c r="B24" s="71" t="s">
        <v>36</v>
      </c>
      <c r="C24" s="72" t="s">
        <v>42</v>
      </c>
      <c r="D24" s="72"/>
      <c r="E24" s="72"/>
      <c r="F24" s="71"/>
      <c r="G24" s="71"/>
      <c r="H24" s="71"/>
    </row>
    <row r="25" spans="2:8" ht="17.25" customHeight="1" hidden="1">
      <c r="B25" s="39"/>
      <c r="C25" s="52" t="s">
        <v>38</v>
      </c>
      <c r="D25" s="52"/>
      <c r="E25" s="52"/>
      <c r="F25" s="39"/>
      <c r="G25" s="39"/>
      <c r="H25" s="39">
        <v>12</v>
      </c>
    </row>
    <row r="26" spans="2:8" ht="17.25" customHeight="1" hidden="1">
      <c r="B26" s="39"/>
      <c r="C26" s="52" t="s">
        <v>39</v>
      </c>
      <c r="D26" s="52"/>
      <c r="E26" s="52"/>
      <c r="F26" s="39"/>
      <c r="G26" s="39"/>
      <c r="H26" s="39">
        <v>10</v>
      </c>
    </row>
    <row r="27" spans="2:8" ht="17.25" customHeight="1" hidden="1">
      <c r="B27" s="39"/>
      <c r="C27" s="52" t="s">
        <v>40</v>
      </c>
      <c r="D27" s="52"/>
      <c r="E27" s="52"/>
      <c r="F27" s="39"/>
      <c r="G27" s="39"/>
      <c r="H27" s="39">
        <v>9</v>
      </c>
    </row>
    <row r="28" spans="2:8" s="41" customFormat="1" ht="20.25" customHeight="1" hidden="1">
      <c r="B28" s="50" t="s">
        <v>16</v>
      </c>
      <c r="C28" s="51" t="s">
        <v>43</v>
      </c>
      <c r="D28" s="50"/>
      <c r="E28" s="50"/>
      <c r="F28" s="73">
        <v>1</v>
      </c>
      <c r="G28" s="73">
        <v>1</v>
      </c>
      <c r="H28" s="73">
        <v>1</v>
      </c>
    </row>
    <row r="29" spans="2:8" s="41" customFormat="1" ht="20.25" customHeight="1" hidden="1">
      <c r="B29" s="50" t="s">
        <v>18</v>
      </c>
      <c r="C29" s="51" t="s">
        <v>44</v>
      </c>
      <c r="D29" s="73"/>
      <c r="E29" s="73"/>
      <c r="F29" s="73">
        <v>80</v>
      </c>
      <c r="G29" s="73">
        <v>80</v>
      </c>
      <c r="H29" s="73">
        <v>80</v>
      </c>
    </row>
    <row r="30" spans="2:8" s="40" customFormat="1" ht="17.25" customHeight="1">
      <c r="B30" s="74" t="s">
        <v>17</v>
      </c>
      <c r="C30" s="75" t="s">
        <v>20</v>
      </c>
      <c r="D30" s="115">
        <f>E30</f>
        <v>0</v>
      </c>
      <c r="E30" s="115">
        <f>E31</f>
        <v>0</v>
      </c>
      <c r="F30" s="115">
        <f>F31</f>
        <v>0</v>
      </c>
      <c r="G30" s="115">
        <f>G31</f>
        <v>0</v>
      </c>
      <c r="H30" s="115">
        <f>H31</f>
        <v>0</v>
      </c>
    </row>
    <row r="31" spans="2:8" s="41" customFormat="1" ht="17.25" customHeight="1" hidden="1">
      <c r="B31" s="76" t="s">
        <v>9</v>
      </c>
      <c r="C31" s="77" t="s">
        <v>102</v>
      </c>
      <c r="D31" s="115">
        <f>D32+D35</f>
        <v>0</v>
      </c>
      <c r="E31" s="115">
        <f>E32+E35</f>
        <v>0</v>
      </c>
      <c r="F31" s="115">
        <f>F32+F35</f>
        <v>0</v>
      </c>
      <c r="G31" s="115">
        <f>G32+G35</f>
        <v>0</v>
      </c>
      <c r="H31" s="115">
        <f>H32+H35</f>
        <v>0</v>
      </c>
    </row>
    <row r="32" spans="2:8" s="46" customFormat="1" ht="17.25" customHeight="1" hidden="1">
      <c r="B32" s="78">
        <v>1</v>
      </c>
      <c r="C32" s="79" t="s">
        <v>32</v>
      </c>
      <c r="D32" s="116">
        <f>E32</f>
        <v>0</v>
      </c>
      <c r="E32" s="116">
        <f>SUM(F32:H32)</f>
        <v>0</v>
      </c>
      <c r="F32" s="116">
        <f>F34</f>
        <v>0</v>
      </c>
      <c r="G32" s="116">
        <f>G33</f>
        <v>0</v>
      </c>
      <c r="H32" s="116">
        <f>SUM(H33:H34)</f>
        <v>0</v>
      </c>
    </row>
    <row r="33" spans="2:8" s="43" customFormat="1" ht="17.25" customHeight="1" hidden="1">
      <c r="B33" s="81" t="s">
        <v>51</v>
      </c>
      <c r="C33" s="82" t="s">
        <v>52</v>
      </c>
      <c r="D33" s="118">
        <f>D34</f>
        <v>0</v>
      </c>
      <c r="E33" s="118">
        <f>SUM(G33:H33)</f>
        <v>0</v>
      </c>
      <c r="F33" s="118"/>
      <c r="G33" s="118">
        <f>G34</f>
        <v>0</v>
      </c>
      <c r="H33" s="118">
        <f>H34</f>
        <v>0</v>
      </c>
    </row>
    <row r="34" spans="2:8" ht="17.25" customHeight="1" hidden="1">
      <c r="B34" s="83"/>
      <c r="C34" s="84" t="s">
        <v>103</v>
      </c>
      <c r="D34" s="118">
        <f aca="true" t="shared" si="0" ref="D34:D40">E34</f>
        <v>0</v>
      </c>
      <c r="E34" s="119">
        <f>SUM(F34:H34)</f>
        <v>0</v>
      </c>
      <c r="F34" s="119"/>
      <c r="G34" s="119"/>
      <c r="H34" s="119"/>
    </row>
    <row r="35" spans="2:8" s="46" customFormat="1" ht="17.25" customHeight="1" hidden="1">
      <c r="B35" s="78">
        <v>2</v>
      </c>
      <c r="C35" s="79" t="s">
        <v>104</v>
      </c>
      <c r="D35" s="120">
        <f t="shared" si="0"/>
        <v>0</v>
      </c>
      <c r="E35" s="116">
        <f>SUM(F35:H35)</f>
        <v>0</v>
      </c>
      <c r="F35" s="116">
        <f>F36</f>
        <v>0</v>
      </c>
      <c r="G35" s="116">
        <f>G36</f>
        <v>0</v>
      </c>
      <c r="H35" s="116">
        <f>H36</f>
        <v>0</v>
      </c>
    </row>
    <row r="36" spans="2:8" s="47" customFormat="1" ht="30.75" customHeight="1" hidden="1">
      <c r="B36" s="86" t="s">
        <v>59</v>
      </c>
      <c r="C36" s="87" t="s">
        <v>105</v>
      </c>
      <c r="D36" s="121">
        <f t="shared" si="0"/>
        <v>0</v>
      </c>
      <c r="E36" s="122">
        <f aca="true" t="shared" si="1" ref="E36:E46">SUM(F36:H36)</f>
        <v>0</v>
      </c>
      <c r="F36" s="121"/>
      <c r="G36" s="121">
        <f>G37</f>
        <v>0</v>
      </c>
      <c r="H36" s="121"/>
    </row>
    <row r="37" spans="2:8" s="46" customFormat="1" ht="17.25" customHeight="1" hidden="1">
      <c r="B37" s="78">
        <v>3</v>
      </c>
      <c r="C37" s="79" t="s">
        <v>46</v>
      </c>
      <c r="D37" s="120">
        <f t="shared" si="0"/>
        <v>0</v>
      </c>
      <c r="E37" s="116">
        <f t="shared" si="1"/>
        <v>0</v>
      </c>
      <c r="F37" s="116">
        <f>F40</f>
        <v>0</v>
      </c>
      <c r="G37" s="116"/>
      <c r="H37" s="116">
        <f>SUM(H39:H40)</f>
        <v>0</v>
      </c>
    </row>
    <row r="38" spans="2:8" ht="17.25" customHeight="1" hidden="1">
      <c r="B38" s="83" t="s">
        <v>36</v>
      </c>
      <c r="C38" s="84" t="s">
        <v>106</v>
      </c>
      <c r="D38" s="118">
        <f t="shared" si="0"/>
        <v>0</v>
      </c>
      <c r="E38" s="122">
        <f t="shared" si="1"/>
        <v>0</v>
      </c>
      <c r="F38" s="119">
        <f>F39+F40</f>
        <v>0</v>
      </c>
      <c r="G38" s="119">
        <f>G39+G40</f>
        <v>0</v>
      </c>
      <c r="H38" s="119">
        <f>H39+H40</f>
        <v>0</v>
      </c>
    </row>
    <row r="39" spans="2:8" s="43" customFormat="1" ht="17.25" customHeight="1" hidden="1">
      <c r="B39" s="81"/>
      <c r="C39" s="82" t="s">
        <v>107</v>
      </c>
      <c r="D39" s="118">
        <f t="shared" si="0"/>
        <v>0</v>
      </c>
      <c r="E39" s="122">
        <f t="shared" si="1"/>
        <v>0</v>
      </c>
      <c r="F39" s="118"/>
      <c r="G39" s="118"/>
      <c r="H39" s="118"/>
    </row>
    <row r="40" spans="2:8" s="43" customFormat="1" ht="29.25" customHeight="1" hidden="1">
      <c r="B40" s="81"/>
      <c r="C40" s="17" t="s">
        <v>108</v>
      </c>
      <c r="D40" s="118">
        <f t="shared" si="0"/>
        <v>0</v>
      </c>
      <c r="E40" s="122">
        <f t="shared" si="1"/>
        <v>0</v>
      </c>
      <c r="F40" s="118"/>
      <c r="G40" s="118"/>
      <c r="H40" s="118"/>
    </row>
    <row r="41" spans="2:8" ht="17.25" customHeight="1" hidden="1">
      <c r="B41" s="83">
        <v>2</v>
      </c>
      <c r="C41" s="84" t="s">
        <v>12</v>
      </c>
      <c r="D41" s="119"/>
      <c r="E41" s="116">
        <f t="shared" si="1"/>
        <v>0</v>
      </c>
      <c r="F41" s="119"/>
      <c r="G41" s="119"/>
      <c r="H41" s="119"/>
    </row>
    <row r="42" spans="2:8" s="43" customFormat="1" ht="17.25" customHeight="1" hidden="1">
      <c r="B42" s="81"/>
      <c r="C42" s="82" t="s">
        <v>11</v>
      </c>
      <c r="D42" s="118"/>
      <c r="E42" s="116">
        <f t="shared" si="1"/>
        <v>0</v>
      </c>
      <c r="F42" s="118"/>
      <c r="G42" s="118"/>
      <c r="H42" s="118"/>
    </row>
    <row r="43" spans="2:8" ht="17.25" customHeight="1" hidden="1">
      <c r="B43" s="83">
        <v>3</v>
      </c>
      <c r="C43" s="84" t="s">
        <v>13</v>
      </c>
      <c r="D43" s="119"/>
      <c r="E43" s="116">
        <f t="shared" si="1"/>
        <v>0</v>
      </c>
      <c r="F43" s="119"/>
      <c r="G43" s="119"/>
      <c r="H43" s="119"/>
    </row>
    <row r="44" spans="2:8" s="43" customFormat="1" ht="17.25" customHeight="1" hidden="1">
      <c r="B44" s="81"/>
      <c r="C44" s="82" t="s">
        <v>11</v>
      </c>
      <c r="D44" s="118"/>
      <c r="E44" s="116">
        <f t="shared" si="1"/>
        <v>0</v>
      </c>
      <c r="F44" s="118"/>
      <c r="G44" s="118"/>
      <c r="H44" s="118"/>
    </row>
    <row r="45" spans="2:8" ht="17.25" customHeight="1" hidden="1">
      <c r="B45" s="83">
        <v>4</v>
      </c>
      <c r="C45" s="84" t="s">
        <v>14</v>
      </c>
      <c r="D45" s="119"/>
      <c r="E45" s="116">
        <f t="shared" si="1"/>
        <v>0</v>
      </c>
      <c r="F45" s="119"/>
      <c r="G45" s="119"/>
      <c r="H45" s="119"/>
    </row>
    <row r="46" spans="2:8" s="43" customFormat="1" ht="17.25" customHeight="1" hidden="1">
      <c r="B46" s="81"/>
      <c r="C46" s="82" t="s">
        <v>11</v>
      </c>
      <c r="D46" s="118"/>
      <c r="E46" s="116">
        <f t="shared" si="1"/>
        <v>0</v>
      </c>
      <c r="F46" s="118"/>
      <c r="G46" s="118"/>
      <c r="H46" s="118"/>
    </row>
    <row r="47" spans="2:8" s="40" customFormat="1" ht="18.75" customHeight="1">
      <c r="B47" s="74" t="s">
        <v>45</v>
      </c>
      <c r="C47" s="75" t="s">
        <v>31</v>
      </c>
      <c r="D47" s="123">
        <f>E47</f>
        <v>270.456</v>
      </c>
      <c r="E47" s="123">
        <f aca="true" t="shared" si="2" ref="E47:E57">SUM(F47:H47)</f>
        <v>270.456</v>
      </c>
      <c r="F47" s="123">
        <f>F48+F75</f>
        <v>270.456</v>
      </c>
      <c r="G47" s="123">
        <f>G48+G75</f>
        <v>0</v>
      </c>
      <c r="H47" s="123">
        <f>H48+H75+H105</f>
        <v>0</v>
      </c>
    </row>
    <row r="48" spans="2:9" s="41" customFormat="1" ht="24" customHeight="1">
      <c r="B48" s="48">
        <v>1</v>
      </c>
      <c r="C48" s="49" t="s">
        <v>98</v>
      </c>
      <c r="D48" s="124">
        <f>E48</f>
        <v>0</v>
      </c>
      <c r="E48" s="124">
        <f t="shared" si="2"/>
        <v>0</v>
      </c>
      <c r="F48" s="125">
        <f>F49+F56</f>
        <v>0</v>
      </c>
      <c r="G48" s="125">
        <f>G49+G56</f>
        <v>0</v>
      </c>
      <c r="H48" s="125">
        <f>H49+H56</f>
        <v>0</v>
      </c>
      <c r="I48" s="44"/>
    </row>
    <row r="49" spans="2:8" ht="29.25" customHeight="1" hidden="1">
      <c r="B49" s="50" t="s">
        <v>51</v>
      </c>
      <c r="C49" s="51" t="s">
        <v>61</v>
      </c>
      <c r="D49" s="115">
        <f>E49</f>
        <v>0</v>
      </c>
      <c r="E49" s="115">
        <f t="shared" si="2"/>
        <v>0</v>
      </c>
      <c r="F49" s="126">
        <f>F50+F52+F53+F54+F55</f>
        <v>0</v>
      </c>
      <c r="G49" s="126">
        <f>G50+G52+G53+G54+G55</f>
        <v>0</v>
      </c>
      <c r="H49" s="126">
        <f>H50+H52+H53+H54+H55</f>
        <v>0</v>
      </c>
    </row>
    <row r="50" spans="2:8" s="41" customFormat="1" ht="31.5" customHeight="1" hidden="1">
      <c r="B50" s="52"/>
      <c r="C50" s="52" t="s">
        <v>62</v>
      </c>
      <c r="D50" s="127">
        <f>E50</f>
        <v>0</v>
      </c>
      <c r="E50" s="127">
        <f t="shared" si="2"/>
        <v>0</v>
      </c>
      <c r="F50" s="127"/>
      <c r="G50" s="127"/>
      <c r="H50" s="115"/>
    </row>
    <row r="51" spans="2:8" ht="45" customHeight="1" hidden="1">
      <c r="B51" s="17"/>
      <c r="C51" s="53" t="s">
        <v>63</v>
      </c>
      <c r="D51" s="128">
        <f>E51</f>
        <v>0</v>
      </c>
      <c r="E51" s="128">
        <f t="shared" si="2"/>
        <v>0</v>
      </c>
      <c r="F51" s="129"/>
      <c r="G51" s="129"/>
      <c r="H51" s="119"/>
    </row>
    <row r="52" spans="2:8" ht="30" customHeight="1" hidden="1">
      <c r="B52" s="52"/>
      <c r="C52" s="52" t="s">
        <v>64</v>
      </c>
      <c r="D52" s="128">
        <f aca="true" t="shared" si="3" ref="D52:D115">E52</f>
        <v>0</v>
      </c>
      <c r="E52" s="128">
        <f t="shared" si="2"/>
        <v>0</v>
      </c>
      <c r="F52" s="128"/>
      <c r="G52" s="128"/>
      <c r="H52" s="119"/>
    </row>
    <row r="53" spans="2:8" ht="31.5" customHeight="1" hidden="1">
      <c r="B53" s="52"/>
      <c r="C53" s="52" t="s">
        <v>65</v>
      </c>
      <c r="D53" s="128">
        <f t="shared" si="3"/>
        <v>0</v>
      </c>
      <c r="E53" s="128">
        <f t="shared" si="2"/>
        <v>0</v>
      </c>
      <c r="F53" s="128"/>
      <c r="G53" s="128"/>
      <c r="H53" s="119"/>
    </row>
    <row r="54" spans="2:8" ht="18.75" customHeight="1" hidden="1">
      <c r="B54" s="52"/>
      <c r="C54" s="52" t="s">
        <v>66</v>
      </c>
      <c r="D54" s="128">
        <f t="shared" si="3"/>
        <v>0</v>
      </c>
      <c r="E54" s="128">
        <f t="shared" si="2"/>
        <v>0</v>
      </c>
      <c r="F54" s="128"/>
      <c r="G54" s="128"/>
      <c r="H54" s="119"/>
    </row>
    <row r="55" spans="2:8" ht="18.75" customHeight="1" hidden="1">
      <c r="B55" s="52"/>
      <c r="C55" s="52" t="s">
        <v>67</v>
      </c>
      <c r="D55" s="128">
        <f t="shared" si="3"/>
        <v>0</v>
      </c>
      <c r="E55" s="128">
        <f t="shared" si="2"/>
        <v>0</v>
      </c>
      <c r="F55" s="128"/>
      <c r="G55" s="128"/>
      <c r="H55" s="119"/>
    </row>
    <row r="56" spans="2:8" s="41" customFormat="1" ht="36" customHeight="1" hidden="1">
      <c r="B56" s="50" t="s">
        <v>51</v>
      </c>
      <c r="C56" s="51" t="s">
        <v>68</v>
      </c>
      <c r="D56" s="127">
        <f t="shared" si="3"/>
        <v>0</v>
      </c>
      <c r="E56" s="127">
        <f t="shared" si="2"/>
        <v>0</v>
      </c>
      <c r="F56" s="127">
        <f>SUM(F57:F73)</f>
        <v>0</v>
      </c>
      <c r="G56" s="127">
        <f>SUM(G57:G73)</f>
        <v>0</v>
      </c>
      <c r="H56" s="127">
        <f>SUM(H57:H73)</f>
        <v>0</v>
      </c>
    </row>
    <row r="57" spans="2:8" ht="34.5" customHeight="1" hidden="1">
      <c r="B57" s="52"/>
      <c r="C57" s="52" t="s">
        <v>69</v>
      </c>
      <c r="D57" s="128">
        <f t="shared" si="3"/>
        <v>0</v>
      </c>
      <c r="E57" s="128">
        <f t="shared" si="2"/>
        <v>0</v>
      </c>
      <c r="F57" s="128"/>
      <c r="G57" s="119"/>
      <c r="H57" s="119"/>
    </row>
    <row r="58" spans="2:8" ht="32.25" customHeight="1" hidden="1">
      <c r="B58" s="52"/>
      <c r="C58" s="52" t="s">
        <v>70</v>
      </c>
      <c r="D58" s="128">
        <f t="shared" si="3"/>
        <v>0</v>
      </c>
      <c r="E58" s="128">
        <f aca="true" t="shared" si="4" ref="E58:E73">SUM(F58:H58)</f>
        <v>0</v>
      </c>
      <c r="F58" s="128"/>
      <c r="G58" s="119"/>
      <c r="H58" s="119"/>
    </row>
    <row r="59" spans="2:8" ht="29.25" customHeight="1" hidden="1">
      <c r="B59" s="52"/>
      <c r="C59" s="52" t="s">
        <v>71</v>
      </c>
      <c r="D59" s="128">
        <f t="shared" si="3"/>
        <v>0</v>
      </c>
      <c r="E59" s="128">
        <f t="shared" si="4"/>
        <v>0</v>
      </c>
      <c r="F59" s="128"/>
      <c r="G59" s="119"/>
      <c r="H59" s="119"/>
    </row>
    <row r="60" spans="2:8" ht="68.25" customHeight="1" hidden="1">
      <c r="B60" s="52"/>
      <c r="C60" s="53" t="s">
        <v>109</v>
      </c>
      <c r="D60" s="128">
        <f t="shared" si="3"/>
        <v>0</v>
      </c>
      <c r="E60" s="128">
        <f t="shared" si="4"/>
        <v>0</v>
      </c>
      <c r="F60" s="128"/>
      <c r="G60" s="119"/>
      <c r="H60" s="119"/>
    </row>
    <row r="61" spans="2:8" s="41" customFormat="1" ht="31.5" customHeight="1" hidden="1">
      <c r="B61" s="52"/>
      <c r="C61" s="54" t="s">
        <v>73</v>
      </c>
      <c r="D61" s="128">
        <f t="shared" si="3"/>
        <v>0</v>
      </c>
      <c r="E61" s="128">
        <f t="shared" si="4"/>
        <v>0</v>
      </c>
      <c r="F61" s="128"/>
      <c r="G61" s="115"/>
      <c r="H61" s="115"/>
    </row>
    <row r="62" spans="2:8" s="41" customFormat="1" ht="28.5" customHeight="1" hidden="1">
      <c r="B62" s="52"/>
      <c r="C62" s="54" t="s">
        <v>74</v>
      </c>
      <c r="D62" s="128">
        <f t="shared" si="3"/>
        <v>0</v>
      </c>
      <c r="E62" s="128">
        <f t="shared" si="4"/>
        <v>0</v>
      </c>
      <c r="F62" s="128"/>
      <c r="G62" s="115"/>
      <c r="H62" s="115"/>
    </row>
    <row r="63" spans="2:8" ht="18.75" customHeight="1" hidden="1">
      <c r="B63" s="52"/>
      <c r="C63" s="54" t="s">
        <v>75</v>
      </c>
      <c r="D63" s="128">
        <f t="shared" si="3"/>
        <v>0</v>
      </c>
      <c r="E63" s="128">
        <f t="shared" si="4"/>
        <v>0</v>
      </c>
      <c r="F63" s="128"/>
      <c r="G63" s="119"/>
      <c r="H63" s="119"/>
    </row>
    <row r="64" spans="2:8" ht="32.25" customHeight="1" hidden="1">
      <c r="B64" s="52"/>
      <c r="C64" s="54" t="s">
        <v>76</v>
      </c>
      <c r="D64" s="128">
        <f t="shared" si="3"/>
        <v>0</v>
      </c>
      <c r="E64" s="128">
        <f t="shared" si="4"/>
        <v>0</v>
      </c>
      <c r="F64" s="128"/>
      <c r="G64" s="119"/>
      <c r="H64" s="119"/>
    </row>
    <row r="65" spans="2:8" ht="30" customHeight="1" hidden="1">
      <c r="B65" s="52"/>
      <c r="C65" s="54" t="s">
        <v>77</v>
      </c>
      <c r="D65" s="128">
        <f t="shared" si="3"/>
        <v>0</v>
      </c>
      <c r="E65" s="128">
        <f t="shared" si="4"/>
        <v>0</v>
      </c>
      <c r="F65" s="128"/>
      <c r="G65" s="119"/>
      <c r="H65" s="119"/>
    </row>
    <row r="66" spans="2:8" ht="32.25" customHeight="1" hidden="1">
      <c r="B66" s="52"/>
      <c r="C66" s="59" t="s">
        <v>110</v>
      </c>
      <c r="D66" s="128">
        <f t="shared" si="3"/>
        <v>0</v>
      </c>
      <c r="E66" s="128">
        <f t="shared" si="4"/>
        <v>0</v>
      </c>
      <c r="F66" s="128"/>
      <c r="G66" s="130"/>
      <c r="H66" s="119"/>
    </row>
    <row r="67" spans="2:8" ht="35.25" customHeight="1" hidden="1">
      <c r="B67" s="52"/>
      <c r="C67" s="59" t="s">
        <v>111</v>
      </c>
      <c r="D67" s="128">
        <f t="shared" si="3"/>
        <v>0</v>
      </c>
      <c r="E67" s="128">
        <f t="shared" si="4"/>
        <v>0</v>
      </c>
      <c r="F67" s="128"/>
      <c r="G67" s="130"/>
      <c r="H67" s="119"/>
    </row>
    <row r="68" spans="2:8" ht="36" customHeight="1" hidden="1">
      <c r="B68" s="52"/>
      <c r="C68" s="59" t="s">
        <v>112</v>
      </c>
      <c r="D68" s="128">
        <f t="shared" si="3"/>
        <v>0</v>
      </c>
      <c r="E68" s="128">
        <f t="shared" si="4"/>
        <v>0</v>
      </c>
      <c r="F68" s="128"/>
      <c r="G68" s="130"/>
      <c r="H68" s="119"/>
    </row>
    <row r="69" spans="2:8" s="41" customFormat="1" ht="57.75" customHeight="1" hidden="1">
      <c r="B69" s="52"/>
      <c r="C69" s="59" t="s">
        <v>113</v>
      </c>
      <c r="D69" s="128">
        <f t="shared" si="3"/>
        <v>0</v>
      </c>
      <c r="E69" s="128">
        <f t="shared" si="4"/>
        <v>0</v>
      </c>
      <c r="F69" s="128"/>
      <c r="G69" s="131"/>
      <c r="H69" s="115"/>
    </row>
    <row r="70" spans="2:8" s="41" customFormat="1" ht="60.75" customHeight="1" hidden="1">
      <c r="B70" s="52"/>
      <c r="C70" s="59" t="s">
        <v>114</v>
      </c>
      <c r="D70" s="128">
        <f t="shared" si="3"/>
        <v>0</v>
      </c>
      <c r="E70" s="128">
        <f t="shared" si="4"/>
        <v>0</v>
      </c>
      <c r="F70" s="128"/>
      <c r="G70" s="131"/>
      <c r="H70" s="115"/>
    </row>
    <row r="71" spans="2:8" ht="34.5" customHeight="1" hidden="1">
      <c r="B71" s="52"/>
      <c r="C71" s="59" t="s">
        <v>115</v>
      </c>
      <c r="D71" s="128">
        <f t="shared" si="3"/>
        <v>0</v>
      </c>
      <c r="E71" s="128">
        <f t="shared" si="4"/>
        <v>0</v>
      </c>
      <c r="F71" s="128"/>
      <c r="G71" s="131"/>
      <c r="H71" s="119"/>
    </row>
    <row r="72" spans="2:8" ht="18.75" customHeight="1" hidden="1">
      <c r="B72" s="52"/>
      <c r="C72" s="59" t="s">
        <v>116</v>
      </c>
      <c r="D72" s="128">
        <f t="shared" si="3"/>
        <v>0</v>
      </c>
      <c r="E72" s="128">
        <f t="shared" si="4"/>
        <v>0</v>
      </c>
      <c r="F72" s="128"/>
      <c r="G72" s="131"/>
      <c r="H72" s="119"/>
    </row>
    <row r="73" spans="2:8" ht="18.75" customHeight="1" hidden="1">
      <c r="B73" s="52"/>
      <c r="C73" s="59" t="s">
        <v>117</v>
      </c>
      <c r="D73" s="128">
        <f t="shared" si="3"/>
        <v>0</v>
      </c>
      <c r="E73" s="128">
        <f t="shared" si="4"/>
        <v>0</v>
      </c>
      <c r="F73" s="128"/>
      <c r="G73" s="131"/>
      <c r="H73" s="119"/>
    </row>
    <row r="74" spans="2:8" ht="18.75" customHeight="1" hidden="1">
      <c r="B74" s="55" t="s">
        <v>58</v>
      </c>
      <c r="C74" s="55" t="s">
        <v>78</v>
      </c>
      <c r="D74" s="127">
        <f t="shared" si="3"/>
        <v>0</v>
      </c>
      <c r="E74" s="127">
        <f>SUM(F74:H74)</f>
        <v>0</v>
      </c>
      <c r="F74" s="127"/>
      <c r="G74" s="127"/>
      <c r="H74" s="132"/>
    </row>
    <row r="75" spans="2:8" ht="24.75" customHeight="1">
      <c r="B75" s="48">
        <v>2</v>
      </c>
      <c r="C75" s="49" t="s">
        <v>79</v>
      </c>
      <c r="D75" s="133">
        <f>D93</f>
        <v>270.456</v>
      </c>
      <c r="E75" s="133">
        <f>E93</f>
        <v>270.456</v>
      </c>
      <c r="F75" s="133">
        <f>F93</f>
        <v>270.456</v>
      </c>
      <c r="G75" s="133">
        <f>G93</f>
        <v>0</v>
      </c>
      <c r="H75" s="133">
        <f>H93</f>
        <v>0</v>
      </c>
    </row>
    <row r="76" spans="2:9" s="41" customFormat="1" ht="36.75" customHeight="1" hidden="1">
      <c r="B76" s="50" t="s">
        <v>59</v>
      </c>
      <c r="C76" s="51" t="s">
        <v>60</v>
      </c>
      <c r="D76" s="127">
        <f t="shared" si="3"/>
        <v>0</v>
      </c>
      <c r="E76" s="127">
        <f>SUM(F76:H76)</f>
        <v>0</v>
      </c>
      <c r="F76" s="127">
        <f>SUM(F77:F89)</f>
        <v>0</v>
      </c>
      <c r="G76" s="127">
        <f>SUM(G77:G89)</f>
        <v>0</v>
      </c>
      <c r="H76" s="127">
        <f>SUM(H77:H89)</f>
        <v>0</v>
      </c>
      <c r="I76" s="44"/>
    </row>
    <row r="77" spans="2:8" ht="78.75" customHeight="1" hidden="1">
      <c r="B77" s="56"/>
      <c r="C77" s="57" t="s">
        <v>80</v>
      </c>
      <c r="D77" s="128">
        <f t="shared" si="3"/>
        <v>0</v>
      </c>
      <c r="E77" s="128">
        <f aca="true" t="shared" si="5" ref="E77:E91">SUM(F77:H77)</f>
        <v>0</v>
      </c>
      <c r="F77" s="134"/>
      <c r="G77" s="119"/>
      <c r="H77" s="119"/>
    </row>
    <row r="78" spans="2:8" ht="75" customHeight="1" hidden="1">
      <c r="B78" s="56"/>
      <c r="C78" s="57" t="s">
        <v>81</v>
      </c>
      <c r="D78" s="128">
        <f t="shared" si="3"/>
        <v>0</v>
      </c>
      <c r="E78" s="128">
        <f t="shared" si="5"/>
        <v>0</v>
      </c>
      <c r="F78" s="134"/>
      <c r="G78" s="119"/>
      <c r="H78" s="119"/>
    </row>
    <row r="79" spans="2:8" ht="67.5" customHeight="1" hidden="1">
      <c r="B79" s="58"/>
      <c r="C79" s="57" t="s">
        <v>82</v>
      </c>
      <c r="D79" s="128">
        <f t="shared" si="3"/>
        <v>0</v>
      </c>
      <c r="E79" s="128">
        <f t="shared" si="5"/>
        <v>0</v>
      </c>
      <c r="F79" s="134"/>
      <c r="G79" s="119"/>
      <c r="H79" s="119"/>
    </row>
    <row r="80" spans="2:8" s="41" customFormat="1" ht="66" customHeight="1" hidden="1">
      <c r="B80" s="58"/>
      <c r="C80" s="57" t="s">
        <v>83</v>
      </c>
      <c r="D80" s="128">
        <f t="shared" si="3"/>
        <v>0</v>
      </c>
      <c r="E80" s="128">
        <f t="shared" si="5"/>
        <v>0</v>
      </c>
      <c r="F80" s="134"/>
      <c r="G80" s="115"/>
      <c r="H80" s="115"/>
    </row>
    <row r="81" spans="2:8" ht="63" customHeight="1" hidden="1">
      <c r="B81" s="58"/>
      <c r="C81" s="57" t="s">
        <v>84</v>
      </c>
      <c r="D81" s="128">
        <f t="shared" si="3"/>
        <v>0</v>
      </c>
      <c r="E81" s="128">
        <f t="shared" si="5"/>
        <v>0</v>
      </c>
      <c r="F81" s="134"/>
      <c r="G81" s="119"/>
      <c r="H81" s="119"/>
    </row>
    <row r="82" spans="2:8" ht="65.25" customHeight="1" hidden="1">
      <c r="B82" s="58"/>
      <c r="C82" s="57" t="s">
        <v>85</v>
      </c>
      <c r="D82" s="128">
        <f t="shared" si="3"/>
        <v>0</v>
      </c>
      <c r="E82" s="128">
        <f t="shared" si="5"/>
        <v>0</v>
      </c>
      <c r="F82" s="134"/>
      <c r="G82" s="119"/>
      <c r="H82" s="119"/>
    </row>
    <row r="83" spans="2:8" ht="55.5" customHeight="1" hidden="1">
      <c r="B83" s="56"/>
      <c r="C83" s="57" t="s">
        <v>87</v>
      </c>
      <c r="D83" s="128">
        <f t="shared" si="3"/>
        <v>0</v>
      </c>
      <c r="E83" s="128">
        <f t="shared" si="5"/>
        <v>0</v>
      </c>
      <c r="F83" s="134"/>
      <c r="G83" s="119"/>
      <c r="H83" s="119"/>
    </row>
    <row r="84" spans="2:8" s="41" customFormat="1" ht="69" customHeight="1" hidden="1">
      <c r="B84" s="56"/>
      <c r="C84" s="57" t="s">
        <v>88</v>
      </c>
      <c r="D84" s="128">
        <f t="shared" si="3"/>
        <v>0</v>
      </c>
      <c r="E84" s="128">
        <f t="shared" si="5"/>
        <v>0</v>
      </c>
      <c r="F84" s="134"/>
      <c r="G84" s="115"/>
      <c r="H84" s="115"/>
    </row>
    <row r="85" spans="2:8" s="41" customFormat="1" ht="87" customHeight="1" hidden="1">
      <c r="B85" s="56"/>
      <c r="C85" s="57" t="s">
        <v>89</v>
      </c>
      <c r="D85" s="128">
        <f t="shared" si="3"/>
        <v>0</v>
      </c>
      <c r="E85" s="128">
        <f t="shared" si="5"/>
        <v>0</v>
      </c>
      <c r="F85" s="134"/>
      <c r="G85" s="115"/>
      <c r="H85" s="115"/>
    </row>
    <row r="86" spans="2:8" ht="63" customHeight="1" hidden="1">
      <c r="B86" s="58"/>
      <c r="C86" s="57" t="s">
        <v>90</v>
      </c>
      <c r="D86" s="128">
        <f t="shared" si="3"/>
        <v>0</v>
      </c>
      <c r="E86" s="128">
        <f t="shared" si="5"/>
        <v>0</v>
      </c>
      <c r="F86" s="134"/>
      <c r="G86" s="119"/>
      <c r="H86" s="119"/>
    </row>
    <row r="87" spans="2:8" ht="76.5" customHeight="1" hidden="1">
      <c r="B87" s="58"/>
      <c r="C87" s="57" t="s">
        <v>91</v>
      </c>
      <c r="D87" s="128">
        <f t="shared" si="3"/>
        <v>0</v>
      </c>
      <c r="E87" s="128">
        <f t="shared" si="5"/>
        <v>0</v>
      </c>
      <c r="F87" s="134"/>
      <c r="G87" s="119"/>
      <c r="H87" s="119"/>
    </row>
    <row r="88" spans="2:8" ht="57.75" customHeight="1" hidden="1">
      <c r="B88" s="58"/>
      <c r="C88" s="57" t="s">
        <v>92</v>
      </c>
      <c r="D88" s="128">
        <f>E88</f>
        <v>0</v>
      </c>
      <c r="E88" s="128">
        <f>SUM(F88:H88)</f>
        <v>0</v>
      </c>
      <c r="F88" s="134"/>
      <c r="G88" s="119"/>
      <c r="H88" s="119"/>
    </row>
    <row r="89" spans="2:8" s="41" customFormat="1" ht="69" customHeight="1" hidden="1">
      <c r="B89" s="58"/>
      <c r="C89" s="59" t="s">
        <v>118</v>
      </c>
      <c r="D89" s="128">
        <f>E89</f>
        <v>0</v>
      </c>
      <c r="E89" s="128">
        <f>SUM(F89:H89)</f>
        <v>0</v>
      </c>
      <c r="F89" s="130"/>
      <c r="G89" s="115"/>
      <c r="H89" s="130"/>
    </row>
    <row r="90" spans="2:8" ht="18" customHeight="1" hidden="1">
      <c r="B90" s="58"/>
      <c r="C90" s="57" t="s">
        <v>93</v>
      </c>
      <c r="D90" s="128">
        <f t="shared" si="3"/>
        <v>0</v>
      </c>
      <c r="E90" s="128">
        <f t="shared" si="5"/>
        <v>0</v>
      </c>
      <c r="F90" s="134"/>
      <c r="G90" s="119"/>
      <c r="H90" s="119"/>
    </row>
    <row r="91" spans="2:8" s="41" customFormat="1" ht="69" customHeight="1" hidden="1">
      <c r="B91" s="58"/>
      <c r="C91" s="57" t="s">
        <v>94</v>
      </c>
      <c r="D91" s="128">
        <f t="shared" si="3"/>
        <v>0</v>
      </c>
      <c r="E91" s="128">
        <f t="shared" si="5"/>
        <v>0</v>
      </c>
      <c r="F91" s="130"/>
      <c r="G91" s="115"/>
      <c r="H91" s="115"/>
    </row>
    <row r="92" spans="2:8" ht="57.75" customHeight="1" hidden="1">
      <c r="B92" s="58"/>
      <c r="C92" s="57" t="s">
        <v>86</v>
      </c>
      <c r="D92" s="128">
        <f>E92</f>
        <v>0</v>
      </c>
      <c r="E92" s="128">
        <f>SUM(F92:H92)</f>
        <v>0</v>
      </c>
      <c r="F92" s="134"/>
      <c r="G92" s="119"/>
      <c r="H92" s="119"/>
    </row>
    <row r="93" spans="2:8" s="143" customFormat="1" ht="68.25" customHeight="1">
      <c r="B93" s="10" t="s">
        <v>59</v>
      </c>
      <c r="C93" s="11" t="s">
        <v>127</v>
      </c>
      <c r="D93" s="142">
        <f>SUM(D94:D94:D96)</f>
        <v>270.456</v>
      </c>
      <c r="E93" s="142">
        <f>SUM(F93:H93)</f>
        <v>270.456</v>
      </c>
      <c r="F93" s="142">
        <f>SUM(F94:F96)</f>
        <v>270.456</v>
      </c>
      <c r="G93" s="142">
        <f>SUM(G94:G96)</f>
        <v>0</v>
      </c>
      <c r="H93" s="142">
        <f>SUM(H94:H96)</f>
        <v>0</v>
      </c>
    </row>
    <row r="94" spans="2:8" s="143" customFormat="1" ht="6.75" customHeight="1" hidden="1">
      <c r="B94" s="144"/>
      <c r="C94" s="144" t="s">
        <v>120</v>
      </c>
      <c r="D94" s="145">
        <f>E94</f>
        <v>0</v>
      </c>
      <c r="E94" s="145">
        <f aca="true" t="shared" si="6" ref="E94:E115">SUM(F94:H94)</f>
        <v>0</v>
      </c>
      <c r="F94" s="145"/>
      <c r="G94" s="146"/>
      <c r="H94" s="145"/>
    </row>
    <row r="95" spans="2:8" s="143" customFormat="1" ht="101.25" customHeight="1">
      <c r="B95" s="144"/>
      <c r="C95" s="144" t="s">
        <v>130</v>
      </c>
      <c r="D95" s="145">
        <f>E95</f>
        <v>270.456</v>
      </c>
      <c r="E95" s="145">
        <f>SUM(F95:H95)</f>
        <v>270.456</v>
      </c>
      <c r="F95" s="145">
        <f>'VP BIEU SO 22020'!C53</f>
        <v>270.456</v>
      </c>
      <c r="G95" s="146"/>
      <c r="H95" s="145"/>
    </row>
    <row r="96" spans="2:8" s="143" customFormat="1" ht="150" customHeight="1" hidden="1">
      <c r="B96" s="144"/>
      <c r="C96" s="29" t="s">
        <v>125</v>
      </c>
      <c r="D96" s="145">
        <f>E96</f>
        <v>0</v>
      </c>
      <c r="E96" s="145">
        <f t="shared" si="6"/>
        <v>0</v>
      </c>
      <c r="F96" s="145"/>
      <c r="G96" s="145"/>
      <c r="H96" s="145"/>
    </row>
    <row r="97" spans="2:8" ht="32.25" customHeight="1" hidden="1">
      <c r="B97" s="52"/>
      <c r="C97" s="52"/>
      <c r="D97" s="68">
        <f t="shared" si="3"/>
        <v>0</v>
      </c>
      <c r="E97" s="128">
        <f t="shared" si="6"/>
        <v>0</v>
      </c>
      <c r="F97" s="68"/>
      <c r="G97" s="85"/>
      <c r="H97" s="85"/>
    </row>
    <row r="98" spans="2:8" ht="18.75" customHeight="1" hidden="1">
      <c r="B98" s="52"/>
      <c r="C98" s="52"/>
      <c r="D98" s="68">
        <f t="shared" si="3"/>
        <v>0</v>
      </c>
      <c r="E98" s="128">
        <f t="shared" si="6"/>
        <v>0</v>
      </c>
      <c r="F98" s="68"/>
      <c r="G98" s="85"/>
      <c r="H98" s="85"/>
    </row>
    <row r="99" spans="2:8" s="41" customFormat="1" ht="18.75" customHeight="1" hidden="1">
      <c r="B99" s="52"/>
      <c r="C99" s="52"/>
      <c r="D99" s="68">
        <f t="shared" si="3"/>
        <v>0</v>
      </c>
      <c r="E99" s="128">
        <f t="shared" si="6"/>
        <v>0</v>
      </c>
      <c r="F99" s="68"/>
      <c r="G99" s="73"/>
      <c r="H99" s="73"/>
    </row>
    <row r="100" spans="2:8" s="41" customFormat="1" ht="32.25" customHeight="1" hidden="1">
      <c r="B100" s="59"/>
      <c r="C100" s="59"/>
      <c r="D100" s="68">
        <f t="shared" si="3"/>
        <v>0</v>
      </c>
      <c r="E100" s="128">
        <f t="shared" si="6"/>
        <v>0</v>
      </c>
      <c r="F100" s="101"/>
      <c r="G100" s="73"/>
      <c r="H100" s="73"/>
    </row>
    <row r="101" spans="2:8" ht="38.25" customHeight="1" hidden="1">
      <c r="B101" s="52"/>
      <c r="C101" s="59"/>
      <c r="D101" s="68">
        <f t="shared" si="3"/>
        <v>0</v>
      </c>
      <c r="E101" s="128">
        <f t="shared" si="6"/>
        <v>0</v>
      </c>
      <c r="F101" s="68"/>
      <c r="G101" s="85"/>
      <c r="H101" s="69"/>
    </row>
    <row r="102" spans="2:8" s="41" customFormat="1" ht="31.5" customHeight="1" hidden="1">
      <c r="B102" s="52"/>
      <c r="C102" s="59"/>
      <c r="D102" s="68">
        <f t="shared" si="3"/>
        <v>0</v>
      </c>
      <c r="E102" s="128">
        <f t="shared" si="6"/>
        <v>0</v>
      </c>
      <c r="F102" s="68"/>
      <c r="G102" s="73"/>
      <c r="H102" s="69"/>
    </row>
    <row r="103" spans="2:8" s="41" customFormat="1" ht="36.75" customHeight="1" hidden="1">
      <c r="B103" s="59"/>
      <c r="C103" s="59"/>
      <c r="D103" s="68">
        <f t="shared" si="3"/>
        <v>0</v>
      </c>
      <c r="E103" s="128">
        <f t="shared" si="6"/>
        <v>0</v>
      </c>
      <c r="F103" s="101"/>
      <c r="G103" s="73"/>
      <c r="H103" s="69"/>
    </row>
    <row r="104" spans="2:8" s="45" customFormat="1" ht="18.75" customHeight="1" hidden="1">
      <c r="B104" s="50" t="s">
        <v>96</v>
      </c>
      <c r="C104" s="51"/>
      <c r="D104" s="107">
        <f t="shared" si="3"/>
        <v>0</v>
      </c>
      <c r="E104" s="128">
        <f t="shared" si="6"/>
        <v>0</v>
      </c>
      <c r="F104" s="107"/>
      <c r="G104" s="88"/>
      <c r="H104" s="73"/>
    </row>
    <row r="105" spans="2:8" s="40" customFormat="1" ht="18.75" customHeight="1" hidden="1">
      <c r="B105" s="63">
        <v>1</v>
      </c>
      <c r="C105" s="64"/>
      <c r="D105" s="108">
        <f t="shared" si="3"/>
        <v>0</v>
      </c>
      <c r="E105" s="128">
        <f t="shared" si="6"/>
        <v>0</v>
      </c>
      <c r="F105" s="89"/>
      <c r="G105" s="110"/>
      <c r="H105" s="111">
        <f>H106</f>
        <v>0</v>
      </c>
    </row>
    <row r="106" spans="2:9" s="41" customFormat="1" ht="30" customHeight="1" hidden="1">
      <c r="B106" s="50" t="s">
        <v>51</v>
      </c>
      <c r="C106" s="51"/>
      <c r="D106" s="68">
        <f t="shared" si="3"/>
        <v>0</v>
      </c>
      <c r="E106" s="128">
        <f t="shared" si="6"/>
        <v>0</v>
      </c>
      <c r="F106" s="90"/>
      <c r="G106" s="73"/>
      <c r="H106" s="65">
        <f>H108+H110+H111+H113+H115</f>
        <v>0</v>
      </c>
      <c r="I106" s="44"/>
    </row>
    <row r="107" spans="2:8" s="46" customFormat="1" ht="18.75" customHeight="1" hidden="1">
      <c r="B107" s="63" t="s">
        <v>51</v>
      </c>
      <c r="C107" s="64"/>
      <c r="D107" s="108">
        <f t="shared" si="3"/>
        <v>0</v>
      </c>
      <c r="E107" s="128">
        <f t="shared" si="6"/>
        <v>0</v>
      </c>
      <c r="F107" s="92"/>
      <c r="G107" s="80"/>
      <c r="H107" s="66">
        <f>H108+H110+H113+H115</f>
        <v>0</v>
      </c>
    </row>
    <row r="108" spans="2:8" s="41" customFormat="1" ht="33" customHeight="1" hidden="1">
      <c r="B108" s="39"/>
      <c r="C108" s="52"/>
      <c r="D108" s="68">
        <f t="shared" si="3"/>
        <v>0</v>
      </c>
      <c r="E108" s="128">
        <f t="shared" si="6"/>
        <v>0</v>
      </c>
      <c r="F108" s="90"/>
      <c r="G108" s="73"/>
      <c r="H108" s="69"/>
    </row>
    <row r="109" spans="2:8" ht="46.5" customHeight="1" hidden="1">
      <c r="B109" s="62"/>
      <c r="C109" s="53"/>
      <c r="D109" s="68">
        <f t="shared" si="3"/>
        <v>0</v>
      </c>
      <c r="E109" s="128">
        <f t="shared" si="6"/>
        <v>0</v>
      </c>
      <c r="F109" s="91"/>
      <c r="G109" s="85"/>
      <c r="H109" s="67"/>
    </row>
    <row r="110" spans="2:8" ht="31.5" customHeight="1" hidden="1">
      <c r="B110" s="39"/>
      <c r="C110" s="52"/>
      <c r="D110" s="68">
        <f t="shared" si="3"/>
        <v>0</v>
      </c>
      <c r="E110" s="128">
        <f t="shared" si="6"/>
        <v>0</v>
      </c>
      <c r="F110" s="91"/>
      <c r="G110" s="85"/>
      <c r="H110" s="69"/>
    </row>
    <row r="111" spans="2:8" ht="18.75" customHeight="1" hidden="1">
      <c r="B111" s="39"/>
      <c r="C111" s="52"/>
      <c r="D111" s="68">
        <f t="shared" si="3"/>
        <v>0</v>
      </c>
      <c r="E111" s="128">
        <f t="shared" si="6"/>
        <v>0</v>
      </c>
      <c r="F111" s="91"/>
      <c r="G111" s="85"/>
      <c r="H111" s="69"/>
    </row>
    <row r="112" spans="2:8" ht="18.75" customHeight="1" hidden="1">
      <c r="B112" s="62"/>
      <c r="C112" s="52"/>
      <c r="D112" s="68">
        <f t="shared" si="3"/>
        <v>0</v>
      </c>
      <c r="E112" s="128">
        <f t="shared" si="6"/>
        <v>0</v>
      </c>
      <c r="F112" s="91"/>
      <c r="G112" s="85"/>
      <c r="H112" s="69"/>
    </row>
    <row r="113" spans="2:8" ht="33" customHeight="1" hidden="1">
      <c r="B113" s="39"/>
      <c r="C113" s="52"/>
      <c r="D113" s="68">
        <f t="shared" si="3"/>
        <v>0</v>
      </c>
      <c r="E113" s="128">
        <f t="shared" si="6"/>
        <v>0</v>
      </c>
      <c r="F113" s="91"/>
      <c r="G113" s="85"/>
      <c r="H113" s="69"/>
    </row>
    <row r="114" spans="2:8" s="41" customFormat="1" ht="18.75" customHeight="1" hidden="1">
      <c r="B114" s="39"/>
      <c r="C114" s="52"/>
      <c r="D114" s="68">
        <f t="shared" si="3"/>
        <v>0</v>
      </c>
      <c r="E114" s="128">
        <f t="shared" si="6"/>
        <v>0</v>
      </c>
      <c r="F114" s="90"/>
      <c r="G114" s="73"/>
      <c r="H114" s="68"/>
    </row>
    <row r="115" spans="2:8" ht="18.75" customHeight="1" hidden="1">
      <c r="B115" s="39"/>
      <c r="C115" s="52"/>
      <c r="D115" s="68">
        <f t="shared" si="3"/>
        <v>0</v>
      </c>
      <c r="E115" s="128">
        <f t="shared" si="6"/>
        <v>0</v>
      </c>
      <c r="F115" s="85"/>
      <c r="G115" s="85"/>
      <c r="H115" s="69"/>
    </row>
    <row r="116" spans="4:8" ht="17.25" customHeight="1">
      <c r="D116" s="38"/>
      <c r="E116" s="38"/>
      <c r="F116" s="38"/>
      <c r="G116" s="38"/>
      <c r="H116" s="38"/>
    </row>
    <row r="117" spans="4:8" ht="17.25" customHeight="1">
      <c r="D117" s="155"/>
      <c r="E117" s="155"/>
      <c r="F117" s="155"/>
      <c r="G117" s="155"/>
      <c r="H117" s="155"/>
    </row>
    <row r="118" spans="4:8" ht="17.25" customHeight="1">
      <c r="D118" s="151"/>
      <c r="E118" s="151"/>
      <c r="F118" s="151"/>
      <c r="G118" s="151"/>
      <c r="H118" s="151"/>
    </row>
    <row r="119" spans="2:5" ht="17.25" customHeight="1">
      <c r="B119" s="8"/>
      <c r="C119" s="6"/>
      <c r="D119" s="6"/>
      <c r="E119" s="6"/>
    </row>
    <row r="120" ht="17.25" customHeight="1">
      <c r="B120" s="2"/>
    </row>
    <row r="121" ht="17.25" customHeight="1">
      <c r="B121" s="2"/>
    </row>
    <row r="122" spans="2:5" ht="17.25" customHeight="1">
      <c r="B122" s="2"/>
      <c r="D122" s="7"/>
      <c r="E122" s="7"/>
    </row>
    <row r="123" spans="2:4" ht="17.25" customHeight="1">
      <c r="B123" s="2"/>
      <c r="C123" s="6"/>
      <c r="D123" s="6"/>
    </row>
    <row r="124" spans="2:5" ht="17.25" customHeight="1">
      <c r="B124" s="2"/>
      <c r="D124" s="8"/>
      <c r="E124" s="8"/>
    </row>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sheetData>
  <mergeCells count="15">
    <mergeCell ref="D2:H2"/>
    <mergeCell ref="F8:H8"/>
    <mergeCell ref="D118:H118"/>
    <mergeCell ref="D117:H117"/>
    <mergeCell ref="B10:H10"/>
    <mergeCell ref="B12:B13"/>
    <mergeCell ref="C12:C13"/>
    <mergeCell ref="D12:D13"/>
    <mergeCell ref="E12:E13"/>
    <mergeCell ref="F12:H12"/>
    <mergeCell ref="B9:H9"/>
    <mergeCell ref="B6:E6"/>
    <mergeCell ref="B7:E7"/>
    <mergeCell ref="B3:H3"/>
    <mergeCell ref="B4:H4"/>
  </mergeCells>
  <printOptions/>
  <pageMargins left="0.2" right="0.2" top="0.47" bottom="0.46" header="0.2" footer="0.25"/>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E68"/>
  <sheetViews>
    <sheetView tabSelected="1" workbookViewId="0" topLeftCell="A1">
      <selection activeCell="C59" sqref="C59"/>
    </sheetView>
  </sheetViews>
  <sheetFormatPr defaultColWidth="9.140625" defaultRowHeight="12.75"/>
  <cols>
    <col min="1" max="1" width="4.57421875" style="38" customWidth="1"/>
    <col min="2" max="2" width="68.57421875" style="2" customWidth="1"/>
    <col min="3" max="3" width="21.421875" style="2" customWidth="1"/>
    <col min="4" max="16384" width="9.140625" style="2" customWidth="1"/>
  </cols>
  <sheetData>
    <row r="1" spans="1:3" ht="12.75" customHeight="1">
      <c r="A1" s="163" t="s">
        <v>28</v>
      </c>
      <c r="B1" s="163"/>
      <c r="C1" s="163"/>
    </row>
    <row r="2" spans="1:3" ht="55.5" customHeight="1">
      <c r="A2" s="37"/>
      <c r="C2" s="93" t="s">
        <v>48</v>
      </c>
    </row>
    <row r="3" spans="1:3" ht="6" customHeight="1">
      <c r="A3" s="1"/>
      <c r="B3" s="1"/>
      <c r="C3" s="1"/>
    </row>
    <row r="4" spans="1:3" ht="23.25" customHeight="1">
      <c r="A4" s="149" t="s">
        <v>122</v>
      </c>
      <c r="B4" s="149"/>
      <c r="C4" s="149"/>
    </row>
    <row r="5" spans="1:3" ht="13.5" customHeight="1">
      <c r="A5" s="156" t="s">
        <v>123</v>
      </c>
      <c r="B5" s="156"/>
      <c r="C5" s="156"/>
    </row>
    <row r="6" spans="1:3" ht="13.5" customHeight="1">
      <c r="A6" s="156" t="s">
        <v>49</v>
      </c>
      <c r="B6" s="156"/>
      <c r="C6" s="156"/>
    </row>
    <row r="7" ht="19.5" customHeight="1">
      <c r="C7" s="2" t="s">
        <v>56</v>
      </c>
    </row>
    <row r="8" spans="1:3" ht="24" customHeight="1">
      <c r="A8" s="3" t="s">
        <v>3</v>
      </c>
      <c r="B8" s="3" t="s">
        <v>4</v>
      </c>
      <c r="C8" s="3" t="s">
        <v>29</v>
      </c>
    </row>
    <row r="9" spans="1:3" s="40" customFormat="1" ht="17.25" customHeight="1" hidden="1">
      <c r="A9" s="94" t="s">
        <v>10</v>
      </c>
      <c r="B9" s="95" t="s">
        <v>50</v>
      </c>
      <c r="C9" s="4"/>
    </row>
    <row r="10" spans="1:3" s="8" customFormat="1" ht="17.25" customHeight="1" hidden="1">
      <c r="A10" s="96">
        <v>1</v>
      </c>
      <c r="B10" s="97" t="s">
        <v>32</v>
      </c>
      <c r="C10" s="5"/>
    </row>
    <row r="11" spans="1:3" s="8" customFormat="1" ht="17.25" customHeight="1" hidden="1">
      <c r="A11" s="96" t="s">
        <v>51</v>
      </c>
      <c r="B11" s="97" t="s">
        <v>52</v>
      </c>
      <c r="C11" s="5"/>
    </row>
    <row r="12" spans="1:3" s="8" customFormat="1" ht="17.25" customHeight="1" hidden="1">
      <c r="A12" s="96" t="s">
        <v>53</v>
      </c>
      <c r="B12" s="97" t="s">
        <v>54</v>
      </c>
      <c r="C12" s="5"/>
    </row>
    <row r="13" spans="1:3" s="8" customFormat="1" ht="17.25" customHeight="1" hidden="1">
      <c r="A13" s="96">
        <v>2</v>
      </c>
      <c r="B13" s="97" t="s">
        <v>55</v>
      </c>
      <c r="C13" s="5"/>
    </row>
    <row r="14" spans="1:3" s="100" customFormat="1" ht="17.25" customHeight="1">
      <c r="A14" s="98" t="s">
        <v>9</v>
      </c>
      <c r="B14" s="99" t="s">
        <v>19</v>
      </c>
      <c r="C14" s="135">
        <f>C15+C34</f>
        <v>270.456</v>
      </c>
    </row>
    <row r="15" spans="1:4" s="36" customFormat="1" ht="30" customHeight="1">
      <c r="A15" s="24">
        <v>1</v>
      </c>
      <c r="B15" s="25" t="s">
        <v>98</v>
      </c>
      <c r="C15" s="136">
        <f>C16+C23</f>
        <v>0</v>
      </c>
      <c r="D15" s="35">
        <f>'[1]MAU BIEU SO 49 ba don vi 2018'!D27</f>
        <v>321000</v>
      </c>
    </row>
    <row r="16" spans="1:4" s="13" customFormat="1" ht="39" customHeight="1" hidden="1">
      <c r="A16" s="10" t="s">
        <v>51</v>
      </c>
      <c r="B16" s="11" t="s">
        <v>61</v>
      </c>
      <c r="C16" s="137">
        <f>C17+C19+C20+C21+C22</f>
        <v>0</v>
      </c>
      <c r="D16" s="12">
        <f>'[1]MAU BIEU SO 49 ba don vi 2018'!D27</f>
        <v>321000</v>
      </c>
    </row>
    <row r="17" spans="1:4" s="16" customFormat="1" ht="20.25" customHeight="1" hidden="1">
      <c r="A17" s="14"/>
      <c r="B17" s="14" t="s">
        <v>62</v>
      </c>
      <c r="C17" s="109"/>
      <c r="D17" s="15">
        <f>'[1]MAU BIEU SO 49 ba don vi 2018'!D28</f>
        <v>24000</v>
      </c>
    </row>
    <row r="18" spans="1:4" s="16" customFormat="1" ht="39" customHeight="1" hidden="1">
      <c r="A18" s="17"/>
      <c r="B18" s="18" t="s">
        <v>63</v>
      </c>
      <c r="C18" s="138"/>
      <c r="D18" s="15">
        <f>'[1]MAU BIEU SO 49 ba don vi 2018'!D29</f>
        <v>160000</v>
      </c>
    </row>
    <row r="19" spans="1:4" s="16" customFormat="1" ht="21" customHeight="1" hidden="1">
      <c r="A19" s="14"/>
      <c r="B19" s="14" t="s">
        <v>64</v>
      </c>
      <c r="C19" s="109"/>
      <c r="D19" s="15">
        <f>'[1]MAU BIEU SO 49 ba don vi 2018'!D30</f>
        <v>486000</v>
      </c>
    </row>
    <row r="20" spans="1:4" s="16" customFormat="1" ht="21" customHeight="1" hidden="1">
      <c r="A20" s="14"/>
      <c r="B20" s="14" t="s">
        <v>65</v>
      </c>
      <c r="C20" s="109"/>
      <c r="D20" s="15" t="e">
        <f>'[1]MAU BIEU SO 49 ba don vi 2018'!#REF!</f>
        <v>#REF!</v>
      </c>
    </row>
    <row r="21" spans="1:4" s="16" customFormat="1" ht="21.75" customHeight="1" hidden="1">
      <c r="A21" s="14"/>
      <c r="B21" s="14" t="s">
        <v>66</v>
      </c>
      <c r="C21" s="109"/>
      <c r="D21" s="15">
        <f>'[1]MAU BIEU SO 49 ba don vi 2018'!D31</f>
        <v>164000</v>
      </c>
    </row>
    <row r="22" spans="1:4" s="16" customFormat="1" ht="21" customHeight="1" hidden="1">
      <c r="A22" s="14"/>
      <c r="B22" s="14" t="s">
        <v>67</v>
      </c>
      <c r="C22" s="109"/>
      <c r="D22" s="15">
        <f>'[1]MAU BIEU SO 49 ba don vi 2018'!D32</f>
        <v>57000</v>
      </c>
    </row>
    <row r="23" spans="1:5" s="16" customFormat="1" ht="41.25" customHeight="1" hidden="1">
      <c r="A23" s="19" t="s">
        <v>57</v>
      </c>
      <c r="B23" s="11" t="s">
        <v>68</v>
      </c>
      <c r="C23" s="139">
        <f>SUM(C24:C32)</f>
        <v>0</v>
      </c>
      <c r="D23" s="102">
        <f>SUM(D24:D32)</f>
        <v>51000</v>
      </c>
      <c r="E23" s="20"/>
    </row>
    <row r="24" spans="1:4" s="16" customFormat="1" ht="21" customHeight="1" hidden="1">
      <c r="A24" s="14"/>
      <c r="B24" s="14" t="s">
        <v>69</v>
      </c>
      <c r="C24" s="109"/>
      <c r="D24" s="103">
        <v>18000</v>
      </c>
    </row>
    <row r="25" spans="1:5" s="16" customFormat="1" ht="34.5" customHeight="1" hidden="1">
      <c r="A25" s="14"/>
      <c r="B25" s="14" t="s">
        <v>70</v>
      </c>
      <c r="C25" s="109"/>
      <c r="D25" s="103">
        <v>6000</v>
      </c>
      <c r="E25" s="20"/>
    </row>
    <row r="26" spans="1:4" s="16" customFormat="1" ht="21" customHeight="1" hidden="1">
      <c r="A26" s="14"/>
      <c r="B26" s="14" t="s">
        <v>71</v>
      </c>
      <c r="C26" s="109"/>
      <c r="D26" s="103">
        <v>5000</v>
      </c>
    </row>
    <row r="27" spans="1:4" s="16" customFormat="1" ht="65.25" customHeight="1" hidden="1">
      <c r="A27" s="14"/>
      <c r="B27" s="18" t="s">
        <v>72</v>
      </c>
      <c r="C27" s="109"/>
      <c r="D27" s="103">
        <v>3000</v>
      </c>
    </row>
    <row r="28" spans="1:4" s="16" customFormat="1" ht="21" customHeight="1" hidden="1">
      <c r="A28" s="14"/>
      <c r="B28" s="21" t="s">
        <v>73</v>
      </c>
      <c r="C28" s="109"/>
      <c r="D28" s="103">
        <v>4000</v>
      </c>
    </row>
    <row r="29" spans="1:4" s="16" customFormat="1" ht="21" customHeight="1" hidden="1">
      <c r="A29" s="14"/>
      <c r="B29" s="21" t="s">
        <v>74</v>
      </c>
      <c r="C29" s="109"/>
      <c r="D29" s="103">
        <v>4000</v>
      </c>
    </row>
    <row r="30" spans="1:4" s="16" customFormat="1" ht="21" customHeight="1" hidden="1">
      <c r="A30" s="14"/>
      <c r="B30" s="21" t="s">
        <v>75</v>
      </c>
      <c r="C30" s="109"/>
      <c r="D30" s="103">
        <v>6000</v>
      </c>
    </row>
    <row r="31" spans="1:4" s="16" customFormat="1" ht="21" customHeight="1" hidden="1">
      <c r="A31" s="14"/>
      <c r="B31" s="21" t="s">
        <v>76</v>
      </c>
      <c r="C31" s="109"/>
      <c r="D31" s="103">
        <v>5000</v>
      </c>
    </row>
    <row r="32" spans="1:4" s="16" customFormat="1" ht="21" customHeight="1" hidden="1">
      <c r="A32" s="14"/>
      <c r="B32" s="21" t="s">
        <v>77</v>
      </c>
      <c r="C32" s="109"/>
      <c r="D32" s="103"/>
    </row>
    <row r="33" spans="1:4" s="23" customFormat="1" ht="21" customHeight="1" hidden="1">
      <c r="A33" s="22" t="s">
        <v>58</v>
      </c>
      <c r="B33" s="22" t="s">
        <v>78</v>
      </c>
      <c r="C33" s="139"/>
      <c r="D33" s="102"/>
    </row>
    <row r="34" spans="1:4" s="27" customFormat="1" ht="30.75" customHeight="1">
      <c r="A34" s="24">
        <v>2</v>
      </c>
      <c r="B34" s="25" t="s">
        <v>79</v>
      </c>
      <c r="C34" s="136">
        <f>C35+C48+C52</f>
        <v>270.456</v>
      </c>
      <c r="D34" s="26">
        <f>'[1]MAU BIEU SO 49 ba don vi 2018'!D43</f>
        <v>0</v>
      </c>
    </row>
    <row r="35" spans="1:4" s="28" customFormat="1" ht="39.75" customHeight="1" hidden="1">
      <c r="A35" s="19" t="s">
        <v>59</v>
      </c>
      <c r="B35" s="9" t="s">
        <v>60</v>
      </c>
      <c r="C35" s="139">
        <f>SUM(C36:C47)</f>
        <v>0</v>
      </c>
      <c r="D35" s="104"/>
    </row>
    <row r="36" spans="1:4" s="16" customFormat="1" ht="69" customHeight="1" hidden="1">
      <c r="A36" s="31"/>
      <c r="B36" s="32" t="s">
        <v>80</v>
      </c>
      <c r="C36" s="140"/>
      <c r="D36" s="103"/>
    </row>
    <row r="37" spans="1:4" s="16" customFormat="1" ht="63.75" customHeight="1" hidden="1">
      <c r="A37" s="31"/>
      <c r="B37" s="32" t="s">
        <v>81</v>
      </c>
      <c r="C37" s="140"/>
      <c r="D37" s="105"/>
    </row>
    <row r="38" spans="1:4" s="30" customFormat="1" ht="61.5" customHeight="1" hidden="1">
      <c r="A38" s="33"/>
      <c r="B38" s="32" t="s">
        <v>82</v>
      </c>
      <c r="C38" s="140"/>
      <c r="D38" s="103"/>
    </row>
    <row r="39" spans="1:4" s="30" customFormat="1" ht="54" customHeight="1" hidden="1">
      <c r="A39" s="33"/>
      <c r="B39" s="32" t="s">
        <v>83</v>
      </c>
      <c r="C39" s="140"/>
      <c r="D39" s="103"/>
    </row>
    <row r="40" spans="1:4" s="30" customFormat="1" ht="51" customHeight="1" hidden="1">
      <c r="A40" s="33"/>
      <c r="B40" s="32" t="s">
        <v>84</v>
      </c>
      <c r="C40" s="140"/>
      <c r="D40" s="103"/>
    </row>
    <row r="41" spans="1:4" s="30" customFormat="1" ht="51" customHeight="1" hidden="1">
      <c r="A41" s="33"/>
      <c r="B41" s="32" t="s">
        <v>85</v>
      </c>
      <c r="C41" s="140"/>
      <c r="D41" s="103"/>
    </row>
    <row r="42" spans="1:5" s="16" customFormat="1" ht="45" customHeight="1" hidden="1">
      <c r="A42" s="31"/>
      <c r="B42" s="32" t="s">
        <v>87</v>
      </c>
      <c r="C42" s="140"/>
      <c r="D42" s="103" t="e">
        <f>'[1]MAU bieu so 48 TT 342 SO KHCN'!#REF!</f>
        <v>#REF!</v>
      </c>
      <c r="E42" s="20"/>
    </row>
    <row r="43" spans="1:4" s="16" customFormat="1" ht="51.75" customHeight="1" hidden="1">
      <c r="A43" s="31"/>
      <c r="B43" s="32" t="s">
        <v>88</v>
      </c>
      <c r="C43" s="140"/>
      <c r="D43" s="103"/>
    </row>
    <row r="44" spans="1:4" s="16" customFormat="1" ht="66" customHeight="1" hidden="1">
      <c r="A44" s="31"/>
      <c r="B44" s="32" t="s">
        <v>89</v>
      </c>
      <c r="C44" s="140"/>
      <c r="D44" s="105">
        <v>76000</v>
      </c>
    </row>
    <row r="45" spans="1:4" s="30" customFormat="1" ht="52.5" customHeight="1" hidden="1">
      <c r="A45" s="33"/>
      <c r="B45" s="32" t="s">
        <v>90</v>
      </c>
      <c r="C45" s="140"/>
      <c r="D45" s="103"/>
    </row>
    <row r="46" spans="1:4" s="30" customFormat="1" ht="64.5" customHeight="1" hidden="1">
      <c r="A46" s="33"/>
      <c r="B46" s="32" t="s">
        <v>91</v>
      </c>
      <c r="C46" s="140"/>
      <c r="D46" s="103"/>
    </row>
    <row r="47" spans="1:4" s="30" customFormat="1" ht="50.25" customHeight="1" hidden="1">
      <c r="A47" s="33"/>
      <c r="B47" s="32" t="s">
        <v>92</v>
      </c>
      <c r="C47" s="140"/>
      <c r="D47" s="103"/>
    </row>
    <row r="48" spans="1:4" s="28" customFormat="1" ht="39.75" customHeight="1" hidden="1">
      <c r="A48" s="19" t="s">
        <v>59</v>
      </c>
      <c r="B48" s="9" t="s">
        <v>60</v>
      </c>
      <c r="C48" s="139">
        <f>SUM(C49:C51)</f>
        <v>0</v>
      </c>
      <c r="D48" s="104"/>
    </row>
    <row r="49" spans="1:4" s="30" customFormat="1" ht="21.75" customHeight="1" hidden="1">
      <c r="A49" s="33"/>
      <c r="B49" s="32" t="s">
        <v>93</v>
      </c>
      <c r="C49" s="140"/>
      <c r="D49" s="103"/>
    </row>
    <row r="50" spans="1:4" s="30" customFormat="1" ht="45.75" customHeight="1" hidden="1">
      <c r="A50" s="33"/>
      <c r="B50" s="32" t="s">
        <v>94</v>
      </c>
      <c r="C50" s="141"/>
      <c r="D50" s="103"/>
    </row>
    <row r="51" spans="1:4" s="30" customFormat="1" ht="48.75" customHeight="1" hidden="1">
      <c r="A51" s="33"/>
      <c r="B51" s="32" t="s">
        <v>86</v>
      </c>
      <c r="C51" s="140"/>
      <c r="D51" s="103"/>
    </row>
    <row r="52" spans="1:4" s="30" customFormat="1" ht="44.25" customHeight="1">
      <c r="A52" s="19" t="s">
        <v>59</v>
      </c>
      <c r="B52" s="9" t="s">
        <v>124</v>
      </c>
      <c r="C52" s="139">
        <f>SUM(C53:C54)</f>
        <v>270.456</v>
      </c>
      <c r="D52" s="106"/>
    </row>
    <row r="53" spans="1:4" s="30" customFormat="1" ht="62.25" customHeight="1">
      <c r="A53" s="14"/>
      <c r="B53" s="29" t="s">
        <v>130</v>
      </c>
      <c r="C53" s="109">
        <v>270.456</v>
      </c>
      <c r="D53" s="106"/>
    </row>
    <row r="54" spans="1:4" s="30" customFormat="1" ht="83.25" customHeight="1" hidden="1">
      <c r="A54" s="14"/>
      <c r="B54" s="29" t="s">
        <v>125</v>
      </c>
      <c r="C54" s="109"/>
      <c r="D54" s="106"/>
    </row>
    <row r="55" spans="1:4" s="30" customFormat="1" ht="75" customHeight="1" hidden="1">
      <c r="A55" s="14"/>
      <c r="B55" s="14" t="s">
        <v>120</v>
      </c>
      <c r="C55" s="117"/>
      <c r="D55" s="106"/>
    </row>
    <row r="56" spans="1:4" s="30" customFormat="1" ht="51" customHeight="1" hidden="1">
      <c r="A56" s="14"/>
      <c r="B56" s="14" t="s">
        <v>121</v>
      </c>
      <c r="C56" s="117"/>
      <c r="D56" s="106"/>
    </row>
    <row r="57" spans="1:4" s="30" customFormat="1" ht="24" customHeight="1" hidden="1">
      <c r="A57" s="14"/>
      <c r="B57" s="14"/>
      <c r="C57" s="109"/>
      <c r="D57" s="106"/>
    </row>
    <row r="58" spans="1:4" s="30" customFormat="1" ht="3.75" customHeight="1" hidden="1">
      <c r="A58" s="14"/>
      <c r="B58" s="14"/>
      <c r="C58" s="109"/>
      <c r="D58" s="106"/>
    </row>
    <row r="59" spans="1:4" s="30" customFormat="1" ht="21" customHeight="1">
      <c r="A59" s="14"/>
      <c r="B59" s="14"/>
      <c r="C59" s="109"/>
      <c r="D59" s="106"/>
    </row>
    <row r="60" spans="1:4" s="30" customFormat="1" ht="24" customHeight="1" hidden="1">
      <c r="A60" s="34"/>
      <c r="B60" s="34" t="s">
        <v>95</v>
      </c>
      <c r="C60" s="61"/>
      <c r="D60" s="106"/>
    </row>
    <row r="61" spans="1:4" s="30" customFormat="1" ht="24" customHeight="1" hidden="1">
      <c r="A61" s="19" t="s">
        <v>96</v>
      </c>
      <c r="B61" s="9" t="s">
        <v>97</v>
      </c>
      <c r="C61" s="60"/>
      <c r="D61" s="106"/>
    </row>
    <row r="62" spans="1:4" s="30" customFormat="1" ht="20.25" customHeight="1">
      <c r="A62" s="112"/>
      <c r="B62" s="113"/>
      <c r="C62" s="114"/>
      <c r="D62" s="106"/>
    </row>
    <row r="63" spans="1:3" ht="17.25" customHeight="1">
      <c r="A63" s="8" t="s">
        <v>25</v>
      </c>
      <c r="B63" s="6"/>
      <c r="C63" s="6" t="s">
        <v>22</v>
      </c>
    </row>
    <row r="64" ht="17.25" customHeight="1">
      <c r="A64" s="2" t="s">
        <v>26</v>
      </c>
    </row>
    <row r="65" ht="17.25" customHeight="1">
      <c r="A65" s="2" t="s">
        <v>27</v>
      </c>
    </row>
    <row r="66" spans="1:3" ht="17.25" customHeight="1">
      <c r="A66" s="2" t="s">
        <v>126</v>
      </c>
      <c r="C66" s="7"/>
    </row>
    <row r="67" spans="1:3" ht="17.25" customHeight="1">
      <c r="A67" s="2" t="s">
        <v>30</v>
      </c>
      <c r="B67" s="6"/>
      <c r="C67" s="6"/>
    </row>
    <row r="68" spans="1:3" ht="17.25" customHeight="1">
      <c r="A68" s="2" t="s">
        <v>47</v>
      </c>
      <c r="C68" s="8" t="s">
        <v>21</v>
      </c>
    </row>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sheetData>
  <mergeCells count="4">
    <mergeCell ref="A6:C6"/>
    <mergeCell ref="A5:C5"/>
    <mergeCell ref="A1:C1"/>
    <mergeCell ref="A4:C4"/>
  </mergeCells>
  <printOptions/>
  <pageMargins left="0.67" right="0.24" top="0.31" bottom="0.39" header="0.2"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TuUBTP</cp:lastModifiedBy>
  <cp:lastPrinted>2020-07-23T01:28:31Z</cp:lastPrinted>
  <dcterms:created xsi:type="dcterms:W3CDTF">2012-06-01T09:46:35Z</dcterms:created>
  <dcterms:modified xsi:type="dcterms:W3CDTF">2020-07-23T09:32:53Z</dcterms:modified>
  <cp:category/>
  <cp:version/>
  <cp:contentType/>
  <cp:contentStatus/>
</cp:coreProperties>
</file>